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<sst xmlns="http://schemas.openxmlformats.org/spreadsheetml/2006/main" count="31" uniqueCount="31">
  <si>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</si>
  <si>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</si>
  <si>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</si>
  <si>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</si>
  <si>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</si>
  <si>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</si>
  <si>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</si>
  <si>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</si>
  <si>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</si>
  <si>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</si>
  <si>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</si>
  <si>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</si>
  <si>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</si>
  <si>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</si>
  <si>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</si>
  <si>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</si>
  <si>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</si>
  <si>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</si>
  <si>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</si>
  <si>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</si>
  <si>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Исполнительный директор      _____________      С. А. Михайлов</t>
  </si>
  <si>
    <t xml:space="preserve">Остаток денежных средств на 01.01.2020 г. :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</si>
  <si>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</si>
  <si>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</si>
  <si>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2020 год</t>
  </si>
  <si>
    <t xml:space="preserve">Остаток денежных средств на 01.01.2021 г.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</si>
  <si>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</si>
  <si>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544,00 - установка поручня у подъезда.</t>
  </si>
  <si>
    <t>1226,00 - замена калачей на бойлере.                  5750,00 -  ремонт тепловычислителя количества теплоты.</t>
  </si>
  <si>
    <t>2035,00 - покраска трубопровода теплового узла и водоподогревателя, ХВС</t>
  </si>
  <si>
    <t>13565,00 - ремонт системы отопления с установкой крана, термометра, фланцев и преобразователей давления (узел учета отопления).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</si>
</sst>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0\&#1058;&#1077;&#1082;&#1091;&#1097;&#1080;&#1081;%20&#1088;&#1077;&#1084;&#1086;&#1085;&#109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17737</v>
          </cell>
          <cell r="AB7">
            <v>15057</v>
          </cell>
          <cell r="AC7">
            <v>4786</v>
          </cell>
          <cell r="AE7">
            <v>81582.42</v>
          </cell>
          <cell r="AF7">
            <v>-64444.30000000003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12635</v>
          </cell>
          <cell r="AE33">
            <v>220599</v>
          </cell>
          <cell r="AF33">
            <v>104670.20000000007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17031</v>
          </cell>
          <cell r="AE35">
            <v>34328</v>
          </cell>
          <cell r="AF35">
            <v>335527.32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AA54">
            <v>4024</v>
          </cell>
          <cell r="AB54">
            <v>29582</v>
          </cell>
          <cell r="AD54">
            <v>51823</v>
          </cell>
          <cell r="AE54">
            <v>89921</v>
          </cell>
          <cell r="AF54">
            <v>113605.59999999995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U57">
            <v>4769</v>
          </cell>
          <cell r="AE57">
            <v>4769</v>
          </cell>
          <cell r="AF57">
            <v>23220.32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7000</v>
          </cell>
          <cell r="T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19126</v>
          </cell>
          <cell r="AF73">
            <v>425609.44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5992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375518</v>
          </cell>
          <cell r="AF78">
            <v>1218236.0800000003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Z81">
            <v>9500</v>
          </cell>
          <cell r="AB81">
            <v>13267</v>
          </cell>
          <cell r="AE81">
            <v>22767</v>
          </cell>
          <cell r="AF81">
            <v>277734.6899999998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01.01.2020 г., руб.</v>
          </cell>
          <cell r="E1" t="str">
            <v>Сбор за январь 2020 г.</v>
          </cell>
          <cell r="F1" t="str">
            <v>Сбор за февраль 2020 г.</v>
          </cell>
          <cell r="G1" t="str">
            <v>Сбор за март         2020 г.</v>
          </cell>
          <cell r="H1" t="str">
            <v>Сбор за апрель 2020 г.</v>
          </cell>
          <cell r="I1" t="str">
            <v>Сбор за май        2020 г.</v>
          </cell>
          <cell r="J1" t="str">
            <v>Сбор за июнь         2020 г.</v>
          </cell>
          <cell r="K1" t="str">
            <v>Сбор за июль            2020 г.</v>
          </cell>
          <cell r="L1" t="str">
            <v>Сбор за август 2020 г.</v>
          </cell>
          <cell r="M1" t="str">
            <v>Сбор за сентябрь 2020 г.</v>
          </cell>
          <cell r="N1" t="str">
            <v>Сбор за октябрь 2020 г.</v>
          </cell>
          <cell r="O1" t="str">
            <v>Сбор за ноябрь 2020 г.</v>
          </cell>
          <cell r="P1" t="str">
            <v>Сбор за декабрь 2020 г.</v>
          </cell>
          <cell r="Q1" t="str">
            <v>Итого сбор 2020 г. (сбор+дн+и/п)</v>
          </cell>
          <cell r="R1" t="str">
            <v>Текущий ремонт январь 2020 г.</v>
          </cell>
          <cell r="S1" t="str">
            <v>Текущий ремонт февраль     2020 г.</v>
          </cell>
          <cell r="T1" t="str">
            <v>Текущий ремонт март 2020 г.</v>
          </cell>
          <cell r="U1" t="str">
            <v>Текущий ремонт апрель 2020 г.</v>
          </cell>
          <cell r="V1" t="str">
            <v>Текущий ремонт май 2020 г.</v>
          </cell>
          <cell r="W1" t="str">
            <v>Текущий ремонт июнь 2020 г.</v>
          </cell>
          <cell r="X1" t="str">
            <v>Текущий ремонт июль 2020 г.</v>
          </cell>
          <cell r="Y1" t="str">
            <v>Текущий ремонт август  2020 г.</v>
          </cell>
          <cell r="Z1" t="str">
            <v>Текущий ремонт сентябрь            2020 г.</v>
          </cell>
          <cell r="AA1" t="str">
            <v>Текущий ремонт октябрь          2020 г.</v>
          </cell>
          <cell r="AB1" t="str">
            <v>Текущий ремонт ноябрь 2020 г.</v>
          </cell>
          <cell r="AC1" t="str">
            <v>Текущий ремонт декабрь           2020 г.</v>
          </cell>
          <cell r="AD1" t="str">
            <v>Итого выполнено по статье "текущий ремонт" в 2020 г.</v>
          </cell>
          <cell r="AE1" t="str">
            <v>Сальдо на 31.12.2020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121344.4500000001</v>
          </cell>
          <cell r="E2">
            <v>16782.05</v>
          </cell>
          <cell r="F2">
            <v>12185.82</v>
          </cell>
          <cell r="G2">
            <v>13566.03</v>
          </cell>
          <cell r="H2">
            <v>13449.18</v>
          </cell>
          <cell r="I2">
            <v>16297.390000000001</v>
          </cell>
          <cell r="J2">
            <v>10806.300000000001</v>
          </cell>
          <cell r="K2">
            <v>15551.06</v>
          </cell>
          <cell r="L2">
            <v>14409.460000000001</v>
          </cell>
          <cell r="M2">
            <v>14263.94</v>
          </cell>
          <cell r="N2">
            <v>12736.94</v>
          </cell>
          <cell r="O2">
            <v>15462.48</v>
          </cell>
          <cell r="P2">
            <v>17134.14</v>
          </cell>
          <cell r="Q2">
            <v>172644.79000000004</v>
          </cell>
          <cell r="R2">
            <v>2162</v>
          </cell>
          <cell r="S2">
            <v>562</v>
          </cell>
          <cell r="T2">
            <v>413792</v>
          </cell>
          <cell r="V2">
            <v>2301</v>
          </cell>
          <cell r="W2">
            <v>801</v>
          </cell>
          <cell r="Y2">
            <v>5857.46</v>
          </cell>
          <cell r="AA2">
            <v>550</v>
          </cell>
          <cell r="AB2">
            <v>4182</v>
          </cell>
          <cell r="AD2">
            <v>430207.46</v>
          </cell>
          <cell r="AE2">
            <v>-136218.2199999999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427147.39000000013</v>
          </cell>
          <cell r="E3">
            <v>6811.1900000000005</v>
          </cell>
          <cell r="F3">
            <v>8278.84</v>
          </cell>
          <cell r="G3">
            <v>8221.91</v>
          </cell>
          <cell r="H3">
            <v>6860.32</v>
          </cell>
          <cell r="I3">
            <v>8728.380000000001</v>
          </cell>
          <cell r="J3">
            <v>5648.28</v>
          </cell>
          <cell r="K3">
            <v>8145.09</v>
          </cell>
          <cell r="L3">
            <v>7036.42</v>
          </cell>
          <cell r="M3">
            <v>9360.22</v>
          </cell>
          <cell r="N3">
            <v>8659.58</v>
          </cell>
          <cell r="O3">
            <v>7784.84</v>
          </cell>
          <cell r="P3">
            <v>7432.78</v>
          </cell>
          <cell r="Q3">
            <v>92967.84999999999</v>
          </cell>
          <cell r="R3">
            <v>7606</v>
          </cell>
          <cell r="S3">
            <v>7644</v>
          </cell>
          <cell r="T3">
            <v>1910</v>
          </cell>
          <cell r="V3">
            <v>8365</v>
          </cell>
          <cell r="W3">
            <v>1060</v>
          </cell>
          <cell r="X3">
            <v>4773</v>
          </cell>
          <cell r="Y3">
            <v>2430</v>
          </cell>
          <cell r="Z3">
            <v>3383</v>
          </cell>
          <cell r="AA3">
            <v>8320</v>
          </cell>
          <cell r="AD3">
            <v>45491</v>
          </cell>
          <cell r="AE3">
            <v>474624.2400000001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179852.97000000003</v>
          </cell>
          <cell r="E4">
            <v>7689.61</v>
          </cell>
          <cell r="F4">
            <v>10429.04</v>
          </cell>
          <cell r="G4">
            <v>10801.19</v>
          </cell>
          <cell r="H4">
            <v>9291.96</v>
          </cell>
          <cell r="I4">
            <v>11949.72</v>
          </cell>
          <cell r="J4">
            <v>9473.11</v>
          </cell>
          <cell r="K4">
            <v>9930.45</v>
          </cell>
          <cell r="L4">
            <v>10036.36</v>
          </cell>
          <cell r="M4">
            <v>10867.64</v>
          </cell>
          <cell r="N4">
            <v>10653.81</v>
          </cell>
          <cell r="O4">
            <v>10887.8</v>
          </cell>
          <cell r="P4">
            <v>14231.83</v>
          </cell>
          <cell r="Q4">
            <v>126242.52</v>
          </cell>
          <cell r="R4">
            <v>1005</v>
          </cell>
          <cell r="S4">
            <v>1241</v>
          </cell>
          <cell r="X4">
            <v>14000</v>
          </cell>
          <cell r="Y4">
            <v>9422</v>
          </cell>
          <cell r="AA4">
            <v>8923</v>
          </cell>
          <cell r="AC4">
            <v>2105</v>
          </cell>
          <cell r="AD4">
            <v>36696</v>
          </cell>
          <cell r="AE4">
            <v>269399.49000000005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817043.5900000001</v>
          </cell>
          <cell r="E5">
            <v>9625.24</v>
          </cell>
          <cell r="F5">
            <v>11182.41</v>
          </cell>
          <cell r="G5">
            <v>11391.43</v>
          </cell>
          <cell r="H5">
            <v>11450.16</v>
          </cell>
          <cell r="I5">
            <v>12656.27</v>
          </cell>
          <cell r="J5">
            <v>9273.4</v>
          </cell>
          <cell r="K5">
            <v>10555.48</v>
          </cell>
          <cell r="L5">
            <v>11473.7</v>
          </cell>
          <cell r="M5">
            <v>10002.130000000001</v>
          </cell>
          <cell r="N5">
            <v>10769.42</v>
          </cell>
          <cell r="O5">
            <v>10692.6</v>
          </cell>
          <cell r="P5">
            <v>18475.670000000002</v>
          </cell>
          <cell r="Q5">
            <v>137547.91</v>
          </cell>
          <cell r="R5">
            <v>138266.75</v>
          </cell>
          <cell r="T5">
            <v>5077</v>
          </cell>
          <cell r="X5">
            <v>1355</v>
          </cell>
          <cell r="Y5">
            <v>7604</v>
          </cell>
          <cell r="AA5">
            <v>36555</v>
          </cell>
          <cell r="AC5">
            <v>3000</v>
          </cell>
          <cell r="AD5">
            <v>191857.75</v>
          </cell>
          <cell r="AE5">
            <v>762733.7500000001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3091.99</v>
          </cell>
          <cell r="E6">
            <v>8055.89</v>
          </cell>
          <cell r="F6">
            <v>10188.52</v>
          </cell>
          <cell r="G6">
            <v>10164.95</v>
          </cell>
          <cell r="H6">
            <v>9951.39</v>
          </cell>
          <cell r="I6">
            <v>12164.67</v>
          </cell>
          <cell r="J6">
            <v>7772.64</v>
          </cell>
          <cell r="K6">
            <v>10177.11</v>
          </cell>
          <cell r="L6">
            <v>9726.210000000001</v>
          </cell>
          <cell r="M6">
            <v>9151.43</v>
          </cell>
          <cell r="N6">
            <v>9670.18</v>
          </cell>
          <cell r="O6">
            <v>8511.06</v>
          </cell>
          <cell r="P6">
            <v>13362.2</v>
          </cell>
          <cell r="Q6">
            <v>118896.24999999999</v>
          </cell>
          <cell r="T6">
            <v>3527</v>
          </cell>
          <cell r="Y6">
            <v>25631.71</v>
          </cell>
          <cell r="AA6">
            <v>1901</v>
          </cell>
          <cell r="AB6">
            <v>3704</v>
          </cell>
          <cell r="AD6">
            <v>34763.71</v>
          </cell>
          <cell r="AE6">
            <v>87224.53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-71820.30000000003</v>
          </cell>
          <cell r="E7">
            <v>6731.08</v>
          </cell>
          <cell r="F7">
            <v>7380.62</v>
          </cell>
          <cell r="G7">
            <v>7858.76</v>
          </cell>
          <cell r="H7">
            <v>6276.82</v>
          </cell>
          <cell r="I7">
            <v>9997.48</v>
          </cell>
          <cell r="J7">
            <v>5325</v>
          </cell>
          <cell r="K7">
            <v>7410.91</v>
          </cell>
          <cell r="L7">
            <v>6691.64</v>
          </cell>
          <cell r="M7">
            <v>8147.63</v>
          </cell>
          <cell r="N7">
            <v>6910.55</v>
          </cell>
          <cell r="O7">
            <v>7188.14</v>
          </cell>
          <cell r="P7">
            <v>7960.14</v>
          </cell>
          <cell r="Q7">
            <v>87878.77</v>
          </cell>
          <cell r="R7">
            <v>6013</v>
          </cell>
          <cell r="T7">
            <v>1978</v>
          </cell>
          <cell r="V7">
            <v>2266</v>
          </cell>
          <cell r="W7">
            <v>9131</v>
          </cell>
          <cell r="X7">
            <v>10909</v>
          </cell>
          <cell r="Y7">
            <v>1653.98</v>
          </cell>
          <cell r="AA7">
            <v>1398</v>
          </cell>
          <cell r="AD7">
            <v>33348.979999999996</v>
          </cell>
          <cell r="AE7">
            <v>-17290.510000000024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53403.28</v>
          </cell>
          <cell r="E8">
            <v>7159.360000000001</v>
          </cell>
          <cell r="F8">
            <v>6450.76</v>
          </cell>
          <cell r="G8">
            <v>7033.610000000001</v>
          </cell>
          <cell r="H8">
            <v>6367.9400000000005</v>
          </cell>
          <cell r="I8">
            <v>8141.13</v>
          </cell>
          <cell r="J8">
            <v>7532.75</v>
          </cell>
          <cell r="K8">
            <v>6480.51</v>
          </cell>
          <cell r="L8">
            <v>7112.75</v>
          </cell>
          <cell r="M8">
            <v>6772.6900000000005</v>
          </cell>
          <cell r="N8">
            <v>6217.25</v>
          </cell>
          <cell r="O8">
            <v>6029.92</v>
          </cell>
          <cell r="P8">
            <v>11130.32</v>
          </cell>
          <cell r="Q8">
            <v>86428.98999999999</v>
          </cell>
          <cell r="R8">
            <v>930</v>
          </cell>
          <cell r="T8">
            <v>1486</v>
          </cell>
          <cell r="U8">
            <v>21947</v>
          </cell>
          <cell r="X8">
            <v>2948</v>
          </cell>
          <cell r="Y8">
            <v>8698.98</v>
          </cell>
          <cell r="AD8">
            <v>36009.979999999996</v>
          </cell>
          <cell r="AE8">
            <v>103822.29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224341.25</v>
          </cell>
          <cell r="E9">
            <v>9579.01</v>
          </cell>
          <cell r="F9">
            <v>11745.72</v>
          </cell>
          <cell r="G9">
            <v>10470.4</v>
          </cell>
          <cell r="H9">
            <v>9542.67</v>
          </cell>
          <cell r="I9">
            <v>13956.59</v>
          </cell>
          <cell r="J9">
            <v>8324.24</v>
          </cell>
          <cell r="K9">
            <v>11392.57</v>
          </cell>
          <cell r="L9">
            <v>10596.56</v>
          </cell>
          <cell r="M9">
            <v>9985.97</v>
          </cell>
          <cell r="N9">
            <v>10289.98</v>
          </cell>
          <cell r="O9">
            <v>11423.57</v>
          </cell>
          <cell r="P9">
            <v>13274.14</v>
          </cell>
          <cell r="Q9">
            <v>130581.42</v>
          </cell>
          <cell r="R9">
            <v>3000</v>
          </cell>
          <cell r="X9">
            <v>116000</v>
          </cell>
          <cell r="Z9">
            <v>223373</v>
          </cell>
          <cell r="AA9">
            <v>10744</v>
          </cell>
          <cell r="AC9">
            <v>49822</v>
          </cell>
          <cell r="AD9">
            <v>402939</v>
          </cell>
          <cell r="AE9">
            <v>-48016.330000000016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580427.46</v>
          </cell>
          <cell r="E10">
            <v>6045.25</v>
          </cell>
          <cell r="F10">
            <v>8744.6</v>
          </cell>
          <cell r="G10">
            <v>8135.72</v>
          </cell>
          <cell r="H10">
            <v>10073.54</v>
          </cell>
          <cell r="I10">
            <v>8968.11</v>
          </cell>
          <cell r="J10">
            <v>7315.03</v>
          </cell>
          <cell r="K10">
            <v>6732.76</v>
          </cell>
          <cell r="L10">
            <v>9003.16</v>
          </cell>
          <cell r="M10">
            <v>7824.32</v>
          </cell>
          <cell r="N10">
            <v>9100.210000000001</v>
          </cell>
          <cell r="O10">
            <v>7816.7300000000005</v>
          </cell>
          <cell r="P10">
            <v>9593.36</v>
          </cell>
          <cell r="Q10">
            <v>99352.79</v>
          </cell>
          <cell r="S10">
            <v>1166</v>
          </cell>
          <cell r="T10">
            <v>3318</v>
          </cell>
          <cell r="Y10">
            <v>550</v>
          </cell>
          <cell r="Z10">
            <v>61261</v>
          </cell>
          <cell r="AA10">
            <v>24821</v>
          </cell>
          <cell r="AD10">
            <v>91116</v>
          </cell>
          <cell r="AE10">
            <v>588664.25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28771.390000000014</v>
          </cell>
          <cell r="E11">
            <v>8151.33</v>
          </cell>
          <cell r="F11">
            <v>9171.77</v>
          </cell>
          <cell r="G11">
            <v>10013.75</v>
          </cell>
          <cell r="H11">
            <v>9284.03</v>
          </cell>
          <cell r="I11">
            <v>10666.84</v>
          </cell>
          <cell r="J11">
            <v>7522.83</v>
          </cell>
          <cell r="K11">
            <v>10111.87</v>
          </cell>
          <cell r="L11">
            <v>8455.07</v>
          </cell>
          <cell r="M11">
            <v>9643.29</v>
          </cell>
          <cell r="N11">
            <v>9057.92</v>
          </cell>
          <cell r="O11">
            <v>9367.130000000001</v>
          </cell>
          <cell r="P11">
            <v>11409.45</v>
          </cell>
          <cell r="Q11">
            <v>112855.28</v>
          </cell>
          <cell r="R11">
            <v>9334</v>
          </cell>
          <cell r="U11">
            <v>1629</v>
          </cell>
          <cell r="X11">
            <v>79851</v>
          </cell>
          <cell r="Y11">
            <v>33370.6</v>
          </cell>
          <cell r="Z11">
            <v>25904</v>
          </cell>
          <cell r="AA11">
            <v>11925</v>
          </cell>
          <cell r="AB11">
            <v>5333</v>
          </cell>
          <cell r="AD11">
            <v>167346.6</v>
          </cell>
          <cell r="AE11">
            <v>-25719.929999999993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498308.19999999995</v>
          </cell>
          <cell r="E12">
            <v>13360.310000000001</v>
          </cell>
          <cell r="F12">
            <v>14311.68</v>
          </cell>
          <cell r="G12">
            <v>14275.39</v>
          </cell>
          <cell r="H12">
            <v>13701.12</v>
          </cell>
          <cell r="I12">
            <v>16931.4</v>
          </cell>
          <cell r="J12">
            <v>11156.78</v>
          </cell>
          <cell r="K12">
            <v>13764.6</v>
          </cell>
          <cell r="L12">
            <v>14622.32</v>
          </cell>
          <cell r="M12">
            <v>13710.27</v>
          </cell>
          <cell r="N12">
            <v>20937.75</v>
          </cell>
          <cell r="O12">
            <v>7432.66</v>
          </cell>
          <cell r="P12">
            <v>15421.460000000001</v>
          </cell>
          <cell r="Q12">
            <v>169625.74</v>
          </cell>
          <cell r="R12">
            <v>17971</v>
          </cell>
          <cell r="X12">
            <v>2508</v>
          </cell>
          <cell r="AA12">
            <v>760</v>
          </cell>
          <cell r="AD12">
            <v>21239</v>
          </cell>
          <cell r="AE12">
            <v>646694.94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532802.0199999999</v>
          </cell>
          <cell r="E13">
            <v>8095.6</v>
          </cell>
          <cell r="F13">
            <v>9660.06</v>
          </cell>
          <cell r="G13">
            <v>11681.79</v>
          </cell>
          <cell r="H13">
            <v>10648.19</v>
          </cell>
          <cell r="I13">
            <v>10670.79</v>
          </cell>
          <cell r="J13">
            <v>9163.93</v>
          </cell>
          <cell r="K13">
            <v>11585.12</v>
          </cell>
          <cell r="L13">
            <v>9365.47</v>
          </cell>
          <cell r="M13">
            <v>9836.26</v>
          </cell>
          <cell r="N13">
            <v>9810.53</v>
          </cell>
          <cell r="O13">
            <v>9731.35</v>
          </cell>
          <cell r="P13">
            <v>13044.460000000001</v>
          </cell>
          <cell r="Q13">
            <v>123293.55</v>
          </cell>
          <cell r="S13">
            <v>562</v>
          </cell>
          <cell r="T13">
            <v>1222</v>
          </cell>
          <cell r="U13">
            <v>881</v>
          </cell>
          <cell r="V13">
            <v>3660</v>
          </cell>
          <cell r="W13">
            <v>22646</v>
          </cell>
          <cell r="X13">
            <v>12000</v>
          </cell>
          <cell r="Y13">
            <v>2436.12</v>
          </cell>
          <cell r="Z13">
            <v>2007</v>
          </cell>
          <cell r="AA13">
            <v>3070</v>
          </cell>
          <cell r="AC13">
            <v>550</v>
          </cell>
          <cell r="AD13">
            <v>49034.12</v>
          </cell>
          <cell r="AE13">
            <v>607061.45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11172.86</v>
          </cell>
          <cell r="E14">
            <v>7179.68</v>
          </cell>
          <cell r="F14">
            <v>7964.03</v>
          </cell>
          <cell r="G14">
            <v>7888.4800000000005</v>
          </cell>
          <cell r="H14">
            <v>6861.75</v>
          </cell>
          <cell r="I14">
            <v>8727.52</v>
          </cell>
          <cell r="J14">
            <v>5412.400000000001</v>
          </cell>
          <cell r="K14">
            <v>7330.4400000000005</v>
          </cell>
          <cell r="L14">
            <v>7185.35</v>
          </cell>
          <cell r="M14">
            <v>7480.110000000001</v>
          </cell>
          <cell r="N14">
            <v>10842.56</v>
          </cell>
          <cell r="O14">
            <v>3101.2400000000002</v>
          </cell>
          <cell r="P14">
            <v>8070.570000000001</v>
          </cell>
          <cell r="Q14">
            <v>88044.13000000002</v>
          </cell>
          <cell r="W14">
            <v>1824</v>
          </cell>
          <cell r="Y14">
            <v>1424.1</v>
          </cell>
          <cell r="Z14">
            <v>8900</v>
          </cell>
          <cell r="AD14">
            <v>12148.1</v>
          </cell>
          <cell r="AE14">
            <v>87068.89000000001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55118.70999999996</v>
          </cell>
          <cell r="E15">
            <v>11639.53</v>
          </cell>
          <cell r="F15">
            <v>12584.12</v>
          </cell>
          <cell r="G15">
            <v>12718.85</v>
          </cell>
          <cell r="H15">
            <v>9945.81</v>
          </cell>
          <cell r="I15">
            <v>15492.15</v>
          </cell>
          <cell r="J15">
            <v>11851.43</v>
          </cell>
          <cell r="K15">
            <v>13653.59</v>
          </cell>
          <cell r="L15">
            <v>12213.65</v>
          </cell>
          <cell r="M15">
            <v>13014.58</v>
          </cell>
          <cell r="N15">
            <v>11013.6</v>
          </cell>
          <cell r="O15">
            <v>12193.49</v>
          </cell>
          <cell r="P15">
            <v>15062.41</v>
          </cell>
          <cell r="Q15">
            <v>151383.21</v>
          </cell>
          <cell r="R15">
            <v>1711</v>
          </cell>
          <cell r="V15">
            <v>2340</v>
          </cell>
          <cell r="X15">
            <v>33502</v>
          </cell>
          <cell r="Y15">
            <v>12809.61</v>
          </cell>
          <cell r="AA15">
            <v>30059</v>
          </cell>
          <cell r="AD15">
            <v>80421.61</v>
          </cell>
          <cell r="AE15">
            <v>126080.30999999995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109748.35</v>
          </cell>
          <cell r="E16">
            <v>7509.27</v>
          </cell>
          <cell r="F16">
            <v>8658.43</v>
          </cell>
          <cell r="G16">
            <v>8323.19</v>
          </cell>
          <cell r="H16">
            <v>7250.52</v>
          </cell>
          <cell r="I16">
            <v>10167.48</v>
          </cell>
          <cell r="J16">
            <v>8216.39</v>
          </cell>
          <cell r="K16">
            <v>8451.960000000001</v>
          </cell>
          <cell r="L16">
            <v>8527.79</v>
          </cell>
          <cell r="M16">
            <v>8046.6900000000005</v>
          </cell>
          <cell r="N16">
            <v>7741.05</v>
          </cell>
          <cell r="O16">
            <v>7773.04</v>
          </cell>
          <cell r="P16">
            <v>11499.22</v>
          </cell>
          <cell r="Q16">
            <v>102165.03</v>
          </cell>
          <cell r="R16">
            <v>21156</v>
          </cell>
          <cell r="S16">
            <v>1788</v>
          </cell>
          <cell r="T16">
            <v>1058</v>
          </cell>
          <cell r="W16">
            <v>6350</v>
          </cell>
          <cell r="X16">
            <v>6000</v>
          </cell>
          <cell r="Y16">
            <v>11604.38</v>
          </cell>
          <cell r="AA16">
            <v>8234</v>
          </cell>
          <cell r="AB16">
            <v>31783</v>
          </cell>
          <cell r="AC16">
            <v>2798</v>
          </cell>
          <cell r="AD16">
            <v>90771.38</v>
          </cell>
          <cell r="AE16">
            <v>121142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156169.20000000013</v>
          </cell>
          <cell r="E17">
            <v>6877.83</v>
          </cell>
          <cell r="F17">
            <v>7655.18</v>
          </cell>
          <cell r="G17">
            <v>7783.83</v>
          </cell>
          <cell r="H17">
            <v>6775.35</v>
          </cell>
          <cell r="I17">
            <v>8860.11</v>
          </cell>
          <cell r="J17">
            <v>5941.78</v>
          </cell>
          <cell r="K17">
            <v>7923.43</v>
          </cell>
          <cell r="L17">
            <v>6686.46</v>
          </cell>
          <cell r="M17">
            <v>7267.67</v>
          </cell>
          <cell r="N17">
            <v>6963.17</v>
          </cell>
          <cell r="O17">
            <v>7397.41</v>
          </cell>
          <cell r="P17">
            <v>7755.99</v>
          </cell>
          <cell r="Q17">
            <v>87888.21</v>
          </cell>
          <cell r="R17">
            <v>2128</v>
          </cell>
          <cell r="S17">
            <v>1788</v>
          </cell>
          <cell r="U17">
            <v>832</v>
          </cell>
          <cell r="X17">
            <v>8000</v>
          </cell>
          <cell r="Y17">
            <v>24128.12</v>
          </cell>
          <cell r="AA17">
            <v>30635</v>
          </cell>
          <cell r="AD17">
            <v>67511.12</v>
          </cell>
          <cell r="AE17">
            <v>176546.29000000015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47189.350000000326</v>
          </cell>
          <cell r="E18">
            <v>16487.8</v>
          </cell>
          <cell r="F18">
            <v>21037.59</v>
          </cell>
          <cell r="G18">
            <v>19787.81</v>
          </cell>
          <cell r="H18">
            <v>17629.25</v>
          </cell>
          <cell r="I18">
            <v>22261.58</v>
          </cell>
          <cell r="J18">
            <v>15651.86</v>
          </cell>
          <cell r="K18">
            <v>18405.56</v>
          </cell>
          <cell r="L18">
            <v>21766.58</v>
          </cell>
          <cell r="M18">
            <v>18665.36</v>
          </cell>
          <cell r="N18">
            <v>18131.64</v>
          </cell>
          <cell r="O18">
            <v>20704.68</v>
          </cell>
          <cell r="P18">
            <v>30071.600000000002</v>
          </cell>
          <cell r="Q18">
            <v>240601.31000000003</v>
          </cell>
          <cell r="R18">
            <v>21933</v>
          </cell>
          <cell r="S18">
            <v>10920</v>
          </cell>
          <cell r="T18">
            <v>3613</v>
          </cell>
          <cell r="U18">
            <v>1738</v>
          </cell>
          <cell r="V18">
            <v>4284</v>
          </cell>
          <cell r="W18">
            <v>2461</v>
          </cell>
          <cell r="Y18">
            <v>7604</v>
          </cell>
          <cell r="AA18">
            <v>89458.2</v>
          </cell>
          <cell r="AB18">
            <v>108481</v>
          </cell>
          <cell r="AD18">
            <v>250492.2</v>
          </cell>
          <cell r="AE18">
            <v>37298.46000000037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-81076.14</v>
          </cell>
          <cell r="E19">
            <v>9907.81</v>
          </cell>
          <cell r="F19">
            <v>9206.5</v>
          </cell>
          <cell r="G19">
            <v>11528.56</v>
          </cell>
          <cell r="H19">
            <v>9162.210000000001</v>
          </cell>
          <cell r="I19">
            <v>12366.720000000001</v>
          </cell>
          <cell r="J19">
            <v>8520.130000000001</v>
          </cell>
          <cell r="K19">
            <v>10401.1</v>
          </cell>
          <cell r="L19">
            <v>10010.07</v>
          </cell>
          <cell r="M19">
            <v>8743.65</v>
          </cell>
          <cell r="N19">
            <v>11244.17</v>
          </cell>
          <cell r="O19">
            <v>9664.76</v>
          </cell>
          <cell r="P19">
            <v>12301.800000000001</v>
          </cell>
          <cell r="Q19">
            <v>123057.48</v>
          </cell>
          <cell r="S19">
            <v>57623</v>
          </cell>
          <cell r="V19">
            <v>9658</v>
          </cell>
          <cell r="X19">
            <v>4000</v>
          </cell>
          <cell r="Y19">
            <v>14948</v>
          </cell>
          <cell r="AB19">
            <v>69905</v>
          </cell>
          <cell r="AD19">
            <v>156134</v>
          </cell>
          <cell r="AE19">
            <v>-114152.66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-23859.520000000004</v>
          </cell>
          <cell r="E20">
            <v>11349.7</v>
          </cell>
          <cell r="F20">
            <v>12208.39</v>
          </cell>
          <cell r="G20">
            <v>12824.86</v>
          </cell>
          <cell r="H20">
            <v>11853.59</v>
          </cell>
          <cell r="I20">
            <v>14915.6</v>
          </cell>
          <cell r="J20">
            <v>9540.24</v>
          </cell>
          <cell r="K20">
            <v>11653.79</v>
          </cell>
          <cell r="L20">
            <v>13321.3</v>
          </cell>
          <cell r="M20">
            <v>12765.63</v>
          </cell>
          <cell r="N20">
            <v>12385.51</v>
          </cell>
          <cell r="O20">
            <v>13577.22</v>
          </cell>
          <cell r="P20">
            <v>15969.53</v>
          </cell>
          <cell r="Q20">
            <v>152365.36</v>
          </cell>
          <cell r="R20">
            <v>784</v>
          </cell>
          <cell r="S20">
            <v>21040</v>
          </cell>
          <cell r="X20">
            <v>14000</v>
          </cell>
          <cell r="Y20">
            <v>2121</v>
          </cell>
          <cell r="AA20">
            <v>8140</v>
          </cell>
          <cell r="AD20">
            <v>46085</v>
          </cell>
          <cell r="AE20">
            <v>82420.83999999998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290007.3999999999</v>
          </cell>
          <cell r="E21">
            <v>17153.579999999998</v>
          </cell>
          <cell r="F21">
            <v>10159.68</v>
          </cell>
          <cell r="G21">
            <v>14292.67</v>
          </cell>
          <cell r="H21">
            <v>14770.64</v>
          </cell>
          <cell r="I21">
            <v>15773.77</v>
          </cell>
          <cell r="J21">
            <v>12812.32</v>
          </cell>
          <cell r="K21">
            <v>12252.08</v>
          </cell>
          <cell r="L21">
            <v>13652.18</v>
          </cell>
          <cell r="M21">
            <v>13231.36</v>
          </cell>
          <cell r="N21">
            <v>15605.23</v>
          </cell>
          <cell r="O21">
            <v>13330.52</v>
          </cell>
          <cell r="P21">
            <v>20285.62</v>
          </cell>
          <cell r="Q21">
            <v>173319.65</v>
          </cell>
          <cell r="R21">
            <v>519</v>
          </cell>
          <cell r="S21">
            <v>11440</v>
          </cell>
          <cell r="T21">
            <v>1410</v>
          </cell>
          <cell r="V21">
            <v>16723</v>
          </cell>
          <cell r="W21">
            <v>5807</v>
          </cell>
          <cell r="X21">
            <v>6000</v>
          </cell>
          <cell r="Y21">
            <v>5838</v>
          </cell>
          <cell r="AB21">
            <v>101300</v>
          </cell>
          <cell r="AC21">
            <v>7205</v>
          </cell>
          <cell r="AD21">
            <v>156242</v>
          </cell>
          <cell r="AE21">
            <v>307085.04999999993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283135.87</v>
          </cell>
          <cell r="E22">
            <v>8682.12</v>
          </cell>
          <cell r="F22">
            <v>10425.7</v>
          </cell>
          <cell r="G22">
            <v>10411.72</v>
          </cell>
          <cell r="H22">
            <v>9778.65</v>
          </cell>
          <cell r="I22">
            <v>11199.52</v>
          </cell>
          <cell r="J22">
            <v>7924.070000000001</v>
          </cell>
          <cell r="K22">
            <v>10813.44</v>
          </cell>
          <cell r="L22">
            <v>9142.23</v>
          </cell>
          <cell r="M22">
            <v>10000.06</v>
          </cell>
          <cell r="N22">
            <v>10666</v>
          </cell>
          <cell r="O22">
            <v>10134.42</v>
          </cell>
          <cell r="P22">
            <v>12340.53</v>
          </cell>
          <cell r="Q22">
            <v>121518.45999999999</v>
          </cell>
          <cell r="X22">
            <v>12000</v>
          </cell>
          <cell r="AA22">
            <v>38168</v>
          </cell>
          <cell r="AD22">
            <v>50168</v>
          </cell>
          <cell r="AE22">
            <v>354486.32999999996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523289.18999999994</v>
          </cell>
          <cell r="E23">
            <v>19134.88</v>
          </cell>
          <cell r="F23">
            <v>18231.45</v>
          </cell>
          <cell r="G23">
            <v>20026.18</v>
          </cell>
          <cell r="H23">
            <v>18578.850000000002</v>
          </cell>
          <cell r="I23">
            <v>21361.88</v>
          </cell>
          <cell r="J23">
            <v>17289.94</v>
          </cell>
          <cell r="K23">
            <v>17819.2</v>
          </cell>
          <cell r="L23">
            <v>19573.98</v>
          </cell>
          <cell r="M23">
            <v>17934.96</v>
          </cell>
          <cell r="N23">
            <v>20202.15</v>
          </cell>
          <cell r="O23">
            <v>20369.18</v>
          </cell>
          <cell r="P23">
            <v>26633.06</v>
          </cell>
          <cell r="Q23">
            <v>237155.71</v>
          </cell>
          <cell r="R23">
            <v>1176</v>
          </cell>
          <cell r="S23">
            <v>1157</v>
          </cell>
          <cell r="X23">
            <v>6000</v>
          </cell>
          <cell r="Y23">
            <v>628</v>
          </cell>
          <cell r="Z23">
            <v>76250</v>
          </cell>
          <cell r="AA23">
            <v>150007</v>
          </cell>
          <cell r="AD23">
            <v>235218</v>
          </cell>
          <cell r="AE23">
            <v>525226.8999999999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461728.12</v>
          </cell>
          <cell r="E24">
            <v>9817.74</v>
          </cell>
          <cell r="F24">
            <v>10829.7</v>
          </cell>
          <cell r="G24">
            <v>10345.86</v>
          </cell>
          <cell r="H24">
            <v>10119.93</v>
          </cell>
          <cell r="I24">
            <v>12353.59</v>
          </cell>
          <cell r="J24">
            <v>8166.3</v>
          </cell>
          <cell r="K24">
            <v>11537.78</v>
          </cell>
          <cell r="L24">
            <v>9484.94</v>
          </cell>
          <cell r="M24">
            <v>10123.16</v>
          </cell>
          <cell r="N24">
            <v>9949.48</v>
          </cell>
          <cell r="O24">
            <v>13214.58</v>
          </cell>
          <cell r="P24">
            <v>11812.18</v>
          </cell>
          <cell r="Q24">
            <v>127755.24000000002</v>
          </cell>
          <cell r="R24">
            <v>11347</v>
          </cell>
          <cell r="T24">
            <v>562</v>
          </cell>
          <cell r="Y24">
            <v>4692</v>
          </cell>
          <cell r="AA24">
            <v>6387</v>
          </cell>
          <cell r="AB24">
            <v>8468</v>
          </cell>
          <cell r="AD24">
            <v>31456</v>
          </cell>
          <cell r="AE24">
            <v>558027.36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534254.3500000002</v>
          </cell>
          <cell r="E25">
            <v>13633.4</v>
          </cell>
          <cell r="F25">
            <v>20112.38</v>
          </cell>
          <cell r="G25">
            <v>14397.33</v>
          </cell>
          <cell r="H25">
            <v>15608.69</v>
          </cell>
          <cell r="I25">
            <v>17990.13</v>
          </cell>
          <cell r="J25">
            <v>14756.81</v>
          </cell>
          <cell r="K25">
            <v>16096.38</v>
          </cell>
          <cell r="L25">
            <v>15986.05</v>
          </cell>
          <cell r="M25">
            <v>15819.32</v>
          </cell>
          <cell r="N25">
            <v>16116.71</v>
          </cell>
          <cell r="O25">
            <v>15053.71</v>
          </cell>
          <cell r="P25">
            <v>22187.14</v>
          </cell>
          <cell r="Q25">
            <v>197758.05</v>
          </cell>
          <cell r="R25">
            <v>3096</v>
          </cell>
          <cell r="S25">
            <v>3735</v>
          </cell>
          <cell r="U25">
            <v>14415</v>
          </cell>
          <cell r="X25">
            <v>1755</v>
          </cell>
          <cell r="Z25">
            <v>3506</v>
          </cell>
          <cell r="AA25">
            <v>7332</v>
          </cell>
          <cell r="AB25">
            <v>266400</v>
          </cell>
          <cell r="AC25">
            <v>3000</v>
          </cell>
          <cell r="AD25">
            <v>303239</v>
          </cell>
          <cell r="AE25">
            <v>428773.40000000014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1276.51</v>
          </cell>
          <cell r="O26">
            <v>0</v>
          </cell>
          <cell r="P26">
            <v>0</v>
          </cell>
          <cell r="Q26">
            <v>1276.51</v>
          </cell>
          <cell r="AD26">
            <v>0</v>
          </cell>
          <cell r="AE26">
            <v>1391.19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4340.779999999999</v>
          </cell>
          <cell r="E27">
            <v>362.79</v>
          </cell>
          <cell r="F27">
            <v>898.19</v>
          </cell>
          <cell r="G27">
            <v>739.11</v>
          </cell>
          <cell r="H27">
            <v>586.24</v>
          </cell>
          <cell r="I27">
            <v>557.25</v>
          </cell>
          <cell r="J27">
            <v>571.91</v>
          </cell>
          <cell r="K27">
            <v>527.42</v>
          </cell>
          <cell r="L27">
            <v>550.31</v>
          </cell>
          <cell r="M27">
            <v>1373.82</v>
          </cell>
          <cell r="N27">
            <v>408.13</v>
          </cell>
          <cell r="O27">
            <v>396.41</v>
          </cell>
          <cell r="P27">
            <v>731.1</v>
          </cell>
          <cell r="Q27">
            <v>7702.679999999999</v>
          </cell>
          <cell r="AD27">
            <v>0</v>
          </cell>
          <cell r="AE27">
            <v>12043.46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0</v>
          </cell>
          <cell r="AE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14744.660000000003</v>
          </cell>
          <cell r="E29">
            <v>4733.78</v>
          </cell>
          <cell r="F29">
            <v>2190.12</v>
          </cell>
          <cell r="G29">
            <v>2644.29</v>
          </cell>
          <cell r="H29">
            <v>2660.77</v>
          </cell>
          <cell r="I29">
            <v>4348.53</v>
          </cell>
          <cell r="J29">
            <v>2054.07</v>
          </cell>
          <cell r="K29">
            <v>3064.59</v>
          </cell>
          <cell r="L29">
            <v>2575.5</v>
          </cell>
          <cell r="M29">
            <v>2872.08</v>
          </cell>
          <cell r="N29">
            <v>2898.78</v>
          </cell>
          <cell r="O29">
            <v>3310.65</v>
          </cell>
          <cell r="P29">
            <v>4014.46</v>
          </cell>
          <cell r="Q29">
            <v>37367.619999999995</v>
          </cell>
          <cell r="R29">
            <v>5085</v>
          </cell>
          <cell r="S29">
            <v>9741</v>
          </cell>
          <cell r="AA29">
            <v>24969</v>
          </cell>
          <cell r="AD29">
            <v>39795</v>
          </cell>
          <cell r="AE29">
            <v>12317.279999999999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256945.52</v>
          </cell>
          <cell r="E30">
            <v>3023.07</v>
          </cell>
          <cell r="F30">
            <v>3249.56</v>
          </cell>
          <cell r="G30">
            <v>3258.52</v>
          </cell>
          <cell r="H30">
            <v>2924.2400000000002</v>
          </cell>
          <cell r="I30">
            <v>3668.5</v>
          </cell>
          <cell r="J30">
            <v>3142.7000000000003</v>
          </cell>
          <cell r="K30">
            <v>3460.77</v>
          </cell>
          <cell r="L30">
            <v>3741.15</v>
          </cell>
          <cell r="M30">
            <v>3938.42</v>
          </cell>
          <cell r="N30">
            <v>3008.57</v>
          </cell>
          <cell r="O30">
            <v>3469.04</v>
          </cell>
          <cell r="P30">
            <v>4182.62</v>
          </cell>
          <cell r="Q30">
            <v>41067.16</v>
          </cell>
          <cell r="R30">
            <v>3450</v>
          </cell>
          <cell r="AB30">
            <v>160370</v>
          </cell>
          <cell r="AC30">
            <v>13685</v>
          </cell>
          <cell r="AD30">
            <v>177505</v>
          </cell>
          <cell r="AE30">
            <v>120507.68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338135.16</v>
          </cell>
          <cell r="E31">
            <v>6810.04</v>
          </cell>
          <cell r="F31">
            <v>5954.89</v>
          </cell>
          <cell r="G31">
            <v>5006.61</v>
          </cell>
          <cell r="H31">
            <v>5542.7300000000005</v>
          </cell>
          <cell r="I31">
            <v>6678.51</v>
          </cell>
          <cell r="J31">
            <v>5206.77</v>
          </cell>
          <cell r="K31">
            <v>6923.63</v>
          </cell>
          <cell r="L31">
            <v>6618.42</v>
          </cell>
          <cell r="M31">
            <v>7756.09</v>
          </cell>
          <cell r="N31">
            <v>11750.880000000001</v>
          </cell>
          <cell r="O31">
            <v>2965.34</v>
          </cell>
          <cell r="P31">
            <v>6009.59</v>
          </cell>
          <cell r="Q31">
            <v>77223.5</v>
          </cell>
          <cell r="AC31">
            <v>22209</v>
          </cell>
          <cell r="AD31">
            <v>22209</v>
          </cell>
          <cell r="AE31">
            <v>393149.66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131753.24999999994</v>
          </cell>
          <cell r="E32">
            <v>5731.0599999999995</v>
          </cell>
          <cell r="F32">
            <v>6780.99</v>
          </cell>
          <cell r="G32">
            <v>6073.42</v>
          </cell>
          <cell r="H32">
            <v>6110.62</v>
          </cell>
          <cell r="I32">
            <v>8584.61</v>
          </cell>
          <cell r="J32">
            <v>5831.82</v>
          </cell>
          <cell r="K32">
            <v>6568.55</v>
          </cell>
          <cell r="L32">
            <v>6102.61</v>
          </cell>
          <cell r="M32">
            <v>6482.38</v>
          </cell>
          <cell r="N32">
            <v>6815.25</v>
          </cell>
          <cell r="O32">
            <v>8768.57</v>
          </cell>
          <cell r="P32">
            <v>8045.33</v>
          </cell>
          <cell r="Q32">
            <v>81895.21</v>
          </cell>
          <cell r="T32">
            <v>947</v>
          </cell>
          <cell r="V32">
            <v>990</v>
          </cell>
          <cell r="Z32">
            <v>50442</v>
          </cell>
          <cell r="AA32">
            <v>49953</v>
          </cell>
          <cell r="AB32">
            <v>10404</v>
          </cell>
          <cell r="AD32">
            <v>112736</v>
          </cell>
          <cell r="AE32">
            <v>100912.45999999996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104670.20000000007</v>
          </cell>
          <cell r="E33">
            <v>10085.28</v>
          </cell>
          <cell r="F33">
            <v>10744.36</v>
          </cell>
          <cell r="G33">
            <v>10059.75</v>
          </cell>
          <cell r="H33">
            <v>11575.69</v>
          </cell>
          <cell r="I33">
            <v>13888.01</v>
          </cell>
          <cell r="J33">
            <v>8693.49</v>
          </cell>
          <cell r="K33">
            <v>11530.65</v>
          </cell>
          <cell r="L33">
            <v>11214.6</v>
          </cell>
          <cell r="M33">
            <v>11883.2</v>
          </cell>
          <cell r="N33">
            <v>12121.65</v>
          </cell>
          <cell r="O33">
            <v>9246.09</v>
          </cell>
          <cell r="P33">
            <v>11807.67</v>
          </cell>
          <cell r="Q33">
            <v>132850.44</v>
          </cell>
          <cell r="S33">
            <v>14930</v>
          </cell>
          <cell r="W33">
            <v>5984</v>
          </cell>
          <cell r="Y33">
            <v>3600</v>
          </cell>
          <cell r="AB33">
            <v>2542</v>
          </cell>
          <cell r="AD33">
            <v>27056</v>
          </cell>
          <cell r="AE33">
            <v>210464.64000000007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122943.17000000001</v>
          </cell>
          <cell r="E34">
            <v>2730.81</v>
          </cell>
          <cell r="F34">
            <v>3452.76</v>
          </cell>
          <cell r="G34">
            <v>2853.31</v>
          </cell>
          <cell r="H34">
            <v>2311.35</v>
          </cell>
          <cell r="I34">
            <v>3027.4700000000003</v>
          </cell>
          <cell r="J34">
            <v>2004.1200000000001</v>
          </cell>
          <cell r="K34">
            <v>2326.4</v>
          </cell>
          <cell r="L34">
            <v>3114.08</v>
          </cell>
          <cell r="M34">
            <v>3447.79</v>
          </cell>
          <cell r="N34">
            <v>2585.05</v>
          </cell>
          <cell r="O34">
            <v>2510.63</v>
          </cell>
          <cell r="P34">
            <v>5505.4800000000005</v>
          </cell>
          <cell r="Q34">
            <v>35869.25000000001</v>
          </cell>
          <cell r="U34">
            <v>108590</v>
          </cell>
          <cell r="AD34">
            <v>108590</v>
          </cell>
          <cell r="AE34">
            <v>50222.42000000001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335527.32</v>
          </cell>
          <cell r="E35">
            <v>16174.61</v>
          </cell>
          <cell r="F35">
            <v>15330.050000000001</v>
          </cell>
          <cell r="G35">
            <v>15322.26</v>
          </cell>
          <cell r="H35">
            <v>14179.4</v>
          </cell>
          <cell r="I35">
            <v>17357.69</v>
          </cell>
          <cell r="J35">
            <v>12627.43</v>
          </cell>
          <cell r="K35">
            <v>14600.86</v>
          </cell>
          <cell r="L35">
            <v>14850.17</v>
          </cell>
          <cell r="M35">
            <v>15667.36</v>
          </cell>
          <cell r="N35">
            <v>15138.02</v>
          </cell>
          <cell r="O35">
            <v>14340.12</v>
          </cell>
          <cell r="P35">
            <v>16978.91</v>
          </cell>
          <cell r="Q35">
            <v>182566.88</v>
          </cell>
          <cell r="R35">
            <v>17486</v>
          </cell>
          <cell r="S35">
            <v>1532</v>
          </cell>
          <cell r="T35">
            <v>178505</v>
          </cell>
          <cell r="U35">
            <v>8217</v>
          </cell>
          <cell r="X35">
            <v>5750</v>
          </cell>
          <cell r="Y35">
            <v>4623</v>
          </cell>
          <cell r="AA35">
            <v>5814</v>
          </cell>
          <cell r="AB35">
            <v>5313</v>
          </cell>
          <cell r="AC35">
            <v>9146</v>
          </cell>
          <cell r="AD35">
            <v>236386</v>
          </cell>
          <cell r="AE35">
            <v>281708.2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135827.77</v>
          </cell>
          <cell r="E36">
            <v>2574.7000000000003</v>
          </cell>
          <cell r="F36">
            <v>2431.29</v>
          </cell>
          <cell r="G36">
            <v>3161.6</v>
          </cell>
          <cell r="H36">
            <v>2571.67</v>
          </cell>
          <cell r="I36">
            <v>2901.52</v>
          </cell>
          <cell r="J36">
            <v>2463.53</v>
          </cell>
          <cell r="K36">
            <v>2447.73</v>
          </cell>
          <cell r="L36">
            <v>3472.13</v>
          </cell>
          <cell r="M36">
            <v>2587.63</v>
          </cell>
          <cell r="N36">
            <v>2945.23</v>
          </cell>
          <cell r="O36">
            <v>2427.28</v>
          </cell>
          <cell r="P36">
            <v>2824.21</v>
          </cell>
          <cell r="Q36">
            <v>32808.520000000004</v>
          </cell>
          <cell r="AD36">
            <v>0</v>
          </cell>
          <cell r="AE36">
            <v>168636.28999999998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48743.380000000005</v>
          </cell>
          <cell r="E37">
            <v>588.82</v>
          </cell>
          <cell r="F37">
            <v>813.74</v>
          </cell>
          <cell r="G37">
            <v>701.28</v>
          </cell>
          <cell r="H37">
            <v>701.28</v>
          </cell>
          <cell r="I37">
            <v>781.99</v>
          </cell>
          <cell r="J37">
            <v>399.11</v>
          </cell>
          <cell r="K37">
            <v>628.92</v>
          </cell>
          <cell r="L37">
            <v>741.5600000000001</v>
          </cell>
          <cell r="M37">
            <v>1849.9</v>
          </cell>
          <cell r="N37">
            <v>974.14</v>
          </cell>
          <cell r="O37">
            <v>800.59</v>
          </cell>
          <cell r="P37">
            <v>1069.88</v>
          </cell>
          <cell r="Q37">
            <v>10051.21</v>
          </cell>
          <cell r="V37">
            <v>3284</v>
          </cell>
          <cell r="W37">
            <v>7117</v>
          </cell>
          <cell r="AD37">
            <v>10401</v>
          </cell>
          <cell r="AE37">
            <v>48393.590000000004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45595.229999999996</v>
          </cell>
          <cell r="E38">
            <v>987.63</v>
          </cell>
          <cell r="F38">
            <v>987.63</v>
          </cell>
          <cell r="G38">
            <v>987.63</v>
          </cell>
          <cell r="H38">
            <v>859.9300000000001</v>
          </cell>
          <cell r="I38">
            <v>1144.8500000000001</v>
          </cell>
          <cell r="J38">
            <v>579.77</v>
          </cell>
          <cell r="K38">
            <v>997.63</v>
          </cell>
          <cell r="L38">
            <v>924.14</v>
          </cell>
          <cell r="M38">
            <v>888.34</v>
          </cell>
          <cell r="N38">
            <v>888.34</v>
          </cell>
          <cell r="O38">
            <v>888.34</v>
          </cell>
          <cell r="P38">
            <v>888.34</v>
          </cell>
          <cell r="Q38">
            <v>11022.570000000002</v>
          </cell>
          <cell r="V38">
            <v>7117</v>
          </cell>
          <cell r="W38">
            <v>1588</v>
          </cell>
          <cell r="AD38">
            <v>8705</v>
          </cell>
          <cell r="AE38">
            <v>47912.799999999996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15896.099999999997</v>
          </cell>
          <cell r="E39">
            <v>891.5</v>
          </cell>
          <cell r="F39">
            <v>773.78</v>
          </cell>
          <cell r="G39">
            <v>770.1700000000001</v>
          </cell>
          <cell r="H39">
            <v>773.78</v>
          </cell>
          <cell r="I39">
            <v>985.26</v>
          </cell>
          <cell r="J39">
            <v>528.32</v>
          </cell>
          <cell r="K39">
            <v>899.4200000000001</v>
          </cell>
          <cell r="L39">
            <v>720.5500000000001</v>
          </cell>
          <cell r="M39">
            <v>965.63</v>
          </cell>
          <cell r="N39">
            <v>728.47</v>
          </cell>
          <cell r="O39">
            <v>843.23</v>
          </cell>
          <cell r="P39">
            <v>1585.8400000000001</v>
          </cell>
          <cell r="Q39">
            <v>10465.95</v>
          </cell>
          <cell r="V39">
            <v>512</v>
          </cell>
          <cell r="AD39">
            <v>512</v>
          </cell>
          <cell r="AE39">
            <v>25850.049999999996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-53556.18000000003</v>
          </cell>
          <cell r="E40">
            <v>5546.660000000001</v>
          </cell>
          <cell r="F40">
            <v>4869.34</v>
          </cell>
          <cell r="G40">
            <v>4382.93</v>
          </cell>
          <cell r="H40">
            <v>5006.13</v>
          </cell>
          <cell r="I40">
            <v>4874.1</v>
          </cell>
          <cell r="J40">
            <v>4134.1900000000005</v>
          </cell>
          <cell r="K40">
            <v>4728.47</v>
          </cell>
          <cell r="L40">
            <v>4672.92</v>
          </cell>
          <cell r="M40">
            <v>4013.27</v>
          </cell>
          <cell r="N40">
            <v>4679.77</v>
          </cell>
          <cell r="O40">
            <v>4549.89</v>
          </cell>
          <cell r="P40">
            <v>5626.7</v>
          </cell>
          <cell r="Q40">
            <v>57084.369999999995</v>
          </cell>
          <cell r="R40">
            <v>31503</v>
          </cell>
          <cell r="T40">
            <v>1435</v>
          </cell>
          <cell r="X40">
            <v>2491</v>
          </cell>
          <cell r="AC40">
            <v>992</v>
          </cell>
          <cell r="AD40">
            <v>36421</v>
          </cell>
          <cell r="AE40">
            <v>-32892.810000000034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193587.11000000004</v>
          </cell>
          <cell r="E41">
            <v>3640.33</v>
          </cell>
          <cell r="F41">
            <v>3706.59</v>
          </cell>
          <cell r="G41">
            <v>3141.42</v>
          </cell>
          <cell r="H41">
            <v>3008.66</v>
          </cell>
          <cell r="I41">
            <v>3880.38</v>
          </cell>
          <cell r="J41">
            <v>2527.21</v>
          </cell>
          <cell r="K41">
            <v>3714.25</v>
          </cell>
          <cell r="L41">
            <v>3065.61</v>
          </cell>
          <cell r="M41">
            <v>2994.26</v>
          </cell>
          <cell r="N41">
            <v>3006.71</v>
          </cell>
          <cell r="O41">
            <v>2736.92</v>
          </cell>
          <cell r="P41">
            <v>4638.88</v>
          </cell>
          <cell r="Q41">
            <v>40061.219999999994</v>
          </cell>
          <cell r="W41">
            <v>1442</v>
          </cell>
          <cell r="X41">
            <v>2310</v>
          </cell>
          <cell r="Y41">
            <v>5563</v>
          </cell>
          <cell r="Z41">
            <v>5975</v>
          </cell>
          <cell r="AC41">
            <v>992</v>
          </cell>
          <cell r="AD41">
            <v>16282</v>
          </cell>
          <cell r="AE41">
            <v>217366.33000000005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29451.389999999985</v>
          </cell>
          <cell r="E42">
            <v>3893.25</v>
          </cell>
          <cell r="F42">
            <v>3962.92</v>
          </cell>
          <cell r="G42">
            <v>4373.96</v>
          </cell>
          <cell r="H42">
            <v>4213.64</v>
          </cell>
          <cell r="I42">
            <v>5208.12</v>
          </cell>
          <cell r="J42">
            <v>3469.58</v>
          </cell>
          <cell r="K42">
            <v>4319.6900000000005</v>
          </cell>
          <cell r="L42">
            <v>4631.3</v>
          </cell>
          <cell r="M42">
            <v>4686.26</v>
          </cell>
          <cell r="N42">
            <v>4163.41</v>
          </cell>
          <cell r="O42">
            <v>4629.88</v>
          </cell>
          <cell r="P42">
            <v>6445.99</v>
          </cell>
          <cell r="Q42">
            <v>53998</v>
          </cell>
          <cell r="T42">
            <v>544</v>
          </cell>
          <cell r="X42">
            <v>6976</v>
          </cell>
          <cell r="Y42">
            <v>2035</v>
          </cell>
          <cell r="AC42">
            <v>13565</v>
          </cell>
          <cell r="AD42">
            <v>23120</v>
          </cell>
          <cell r="AE42">
            <v>60329.389999999985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34993.16</v>
          </cell>
          <cell r="E43">
            <v>578.77</v>
          </cell>
          <cell r="F43">
            <v>457.17</v>
          </cell>
          <cell r="G43">
            <v>801.87</v>
          </cell>
          <cell r="H43">
            <v>883.0500000000001</v>
          </cell>
          <cell r="I43">
            <v>1039.65</v>
          </cell>
          <cell r="J43">
            <v>526.8</v>
          </cell>
          <cell r="K43">
            <v>868.29</v>
          </cell>
          <cell r="L43">
            <v>845.19</v>
          </cell>
          <cell r="M43">
            <v>740.94</v>
          </cell>
          <cell r="N43">
            <v>957.36</v>
          </cell>
          <cell r="O43">
            <v>740.94</v>
          </cell>
          <cell r="P43">
            <v>1701.28</v>
          </cell>
          <cell r="Q43">
            <v>10141.310000000001</v>
          </cell>
          <cell r="AD43">
            <v>0</v>
          </cell>
          <cell r="AE43">
            <v>45134.47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68167.83</v>
          </cell>
          <cell r="E44">
            <v>1403.18</v>
          </cell>
          <cell r="F44">
            <v>2270.87</v>
          </cell>
          <cell r="G44">
            <v>1815.73</v>
          </cell>
          <cell r="H44">
            <v>1357.21</v>
          </cell>
          <cell r="I44">
            <v>1639.16</v>
          </cell>
          <cell r="J44">
            <v>1188.38</v>
          </cell>
          <cell r="K44">
            <v>2148.7</v>
          </cell>
          <cell r="L44">
            <v>1226.31</v>
          </cell>
          <cell r="M44">
            <v>1077.24</v>
          </cell>
          <cell r="N44">
            <v>2087.75</v>
          </cell>
          <cell r="O44">
            <v>1091.76</v>
          </cell>
          <cell r="P44">
            <v>3900.83</v>
          </cell>
          <cell r="Q44">
            <v>21207.120000000003</v>
          </cell>
          <cell r="X44">
            <v>526</v>
          </cell>
          <cell r="Z44">
            <v>3119</v>
          </cell>
          <cell r="AD44">
            <v>3645</v>
          </cell>
          <cell r="AE44">
            <v>85729.95000000001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53697.18</v>
          </cell>
          <cell r="E45">
            <v>885.84</v>
          </cell>
          <cell r="F45">
            <v>848.45</v>
          </cell>
          <cell r="G45">
            <v>914.03</v>
          </cell>
          <cell r="H45">
            <v>1000.77</v>
          </cell>
          <cell r="I45">
            <v>1112.91</v>
          </cell>
          <cell r="J45">
            <v>815.86</v>
          </cell>
          <cell r="K45">
            <v>1170.09</v>
          </cell>
          <cell r="L45">
            <v>1210.98</v>
          </cell>
          <cell r="M45">
            <v>868.73</v>
          </cell>
          <cell r="N45">
            <v>1447.27</v>
          </cell>
          <cell r="O45">
            <v>906.25</v>
          </cell>
          <cell r="P45">
            <v>1009.26</v>
          </cell>
          <cell r="Q45">
            <v>12190.44</v>
          </cell>
          <cell r="S45">
            <v>46406</v>
          </cell>
          <cell r="Y45">
            <v>3001</v>
          </cell>
          <cell r="AD45">
            <v>49407</v>
          </cell>
          <cell r="AE45">
            <v>16480.619999999995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190623.89</v>
          </cell>
          <cell r="E46">
            <v>3360.4900000000002</v>
          </cell>
          <cell r="F46">
            <v>3341.48</v>
          </cell>
          <cell r="G46">
            <v>3173.11</v>
          </cell>
          <cell r="H46">
            <v>3706.9900000000002</v>
          </cell>
          <cell r="I46">
            <v>3436.9500000000003</v>
          </cell>
          <cell r="J46">
            <v>3365.88</v>
          </cell>
          <cell r="K46">
            <v>3756.3</v>
          </cell>
          <cell r="L46">
            <v>4636.75</v>
          </cell>
          <cell r="M46">
            <v>3393.7200000000003</v>
          </cell>
          <cell r="N46">
            <v>5499.9400000000005</v>
          </cell>
          <cell r="O46">
            <v>1554.38</v>
          </cell>
          <cell r="P46">
            <v>4336.39</v>
          </cell>
          <cell r="Q46">
            <v>43562.38</v>
          </cell>
          <cell r="AD46">
            <v>0</v>
          </cell>
          <cell r="AE46">
            <v>234186.27000000002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494981.95999999996</v>
          </cell>
          <cell r="E47">
            <v>10467.28</v>
          </cell>
          <cell r="F47">
            <v>12350.6</v>
          </cell>
          <cell r="G47">
            <v>10331.65</v>
          </cell>
          <cell r="H47">
            <v>11177.94</v>
          </cell>
          <cell r="I47">
            <v>15768.02</v>
          </cell>
          <cell r="J47">
            <v>9961.54</v>
          </cell>
          <cell r="K47">
            <v>11100.12</v>
          </cell>
          <cell r="L47">
            <v>12667.6</v>
          </cell>
          <cell r="M47">
            <v>11418.34</v>
          </cell>
          <cell r="N47">
            <v>18545.31</v>
          </cell>
          <cell r="O47">
            <v>5045.24</v>
          </cell>
          <cell r="P47">
            <v>18417.07</v>
          </cell>
          <cell r="Q47">
            <v>147250.71</v>
          </cell>
          <cell r="AB47">
            <v>2248</v>
          </cell>
          <cell r="AC47">
            <v>20793.8</v>
          </cell>
          <cell r="AD47">
            <v>23041.8</v>
          </cell>
          <cell r="AE47">
            <v>619190.8699999999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65175.93000000002</v>
          </cell>
          <cell r="E48">
            <v>3423.27</v>
          </cell>
          <cell r="F48">
            <v>3457.32</v>
          </cell>
          <cell r="G48">
            <v>3339.78</v>
          </cell>
          <cell r="H48">
            <v>3469.55</v>
          </cell>
          <cell r="I48">
            <v>3553.58</v>
          </cell>
          <cell r="J48">
            <v>3709.19</v>
          </cell>
          <cell r="K48">
            <v>3096.7000000000003</v>
          </cell>
          <cell r="L48">
            <v>3729.4500000000003</v>
          </cell>
          <cell r="M48">
            <v>3273.07</v>
          </cell>
          <cell r="N48">
            <v>5023.06</v>
          </cell>
          <cell r="O48">
            <v>2878.06</v>
          </cell>
          <cell r="P48">
            <v>4319.33</v>
          </cell>
          <cell r="Q48">
            <v>43272.36</v>
          </cell>
          <cell r="AB48">
            <v>4159.8</v>
          </cell>
          <cell r="AC48">
            <v>2600</v>
          </cell>
          <cell r="AD48">
            <v>6759.8</v>
          </cell>
          <cell r="AE48">
            <v>101688.49000000002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-34440.33</v>
          </cell>
          <cell r="E49">
            <v>16692.260000000002</v>
          </cell>
          <cell r="F49">
            <v>19793.58</v>
          </cell>
          <cell r="G49">
            <v>16722.22</v>
          </cell>
          <cell r="H49">
            <v>18920.55</v>
          </cell>
          <cell r="I49">
            <v>26550.61</v>
          </cell>
          <cell r="J49">
            <v>15757.380000000001</v>
          </cell>
          <cell r="K49">
            <v>19234.5</v>
          </cell>
          <cell r="L49">
            <v>21274.89</v>
          </cell>
          <cell r="M49">
            <v>20139.32</v>
          </cell>
          <cell r="N49">
            <v>29242.86</v>
          </cell>
          <cell r="O49">
            <v>11001.2</v>
          </cell>
          <cell r="P49">
            <v>26895.71</v>
          </cell>
          <cell r="Q49">
            <v>242225.08</v>
          </cell>
          <cell r="R49">
            <v>2394</v>
          </cell>
          <cell r="S49">
            <v>2980</v>
          </cell>
          <cell r="W49">
            <v>10875</v>
          </cell>
          <cell r="Y49">
            <v>3888</v>
          </cell>
          <cell r="AA49">
            <v>6081</v>
          </cell>
          <cell r="AB49">
            <v>1829</v>
          </cell>
          <cell r="AC49">
            <v>32047</v>
          </cell>
          <cell r="AD49">
            <v>60094</v>
          </cell>
          <cell r="AE49">
            <v>147690.75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-1614.5400000000009</v>
          </cell>
          <cell r="E50">
            <v>1780.08</v>
          </cell>
          <cell r="F50">
            <v>1318.04</v>
          </cell>
          <cell r="G50">
            <v>1597.49</v>
          </cell>
          <cell r="H50">
            <v>1648.69</v>
          </cell>
          <cell r="I50">
            <v>1858.65</v>
          </cell>
          <cell r="J50">
            <v>1216.3700000000001</v>
          </cell>
          <cell r="K50">
            <v>2035.8300000000002</v>
          </cell>
          <cell r="L50">
            <v>1708.69</v>
          </cell>
          <cell r="M50">
            <v>1176.75</v>
          </cell>
          <cell r="N50">
            <v>1491.03</v>
          </cell>
          <cell r="O50">
            <v>1111.19</v>
          </cell>
          <cell r="P50">
            <v>4257.22</v>
          </cell>
          <cell r="Q50">
            <v>21200.030000000002</v>
          </cell>
          <cell r="R50">
            <v>1605</v>
          </cell>
          <cell r="S50">
            <v>526</v>
          </cell>
          <cell r="W50">
            <v>650</v>
          </cell>
          <cell r="AB50">
            <v>53696</v>
          </cell>
          <cell r="AD50">
            <v>56477</v>
          </cell>
          <cell r="AE50">
            <v>-36891.509999999995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103197.91999999993</v>
          </cell>
          <cell r="E51">
            <v>12410.16</v>
          </cell>
          <cell r="F51">
            <v>10056.33</v>
          </cell>
          <cell r="G51">
            <v>13070.24</v>
          </cell>
          <cell r="H51">
            <v>9679.89</v>
          </cell>
          <cell r="I51">
            <v>12615.83</v>
          </cell>
          <cell r="J51">
            <v>9596.92</v>
          </cell>
          <cell r="K51">
            <v>11471.79</v>
          </cell>
          <cell r="L51">
            <v>10603.630000000001</v>
          </cell>
          <cell r="M51">
            <v>10542.15</v>
          </cell>
          <cell r="N51">
            <v>16205.25</v>
          </cell>
          <cell r="O51">
            <v>4686.79</v>
          </cell>
          <cell r="P51">
            <v>11969.18</v>
          </cell>
          <cell r="Q51">
            <v>132908.16</v>
          </cell>
          <cell r="U51">
            <v>1788</v>
          </cell>
          <cell r="AA51">
            <v>58706</v>
          </cell>
          <cell r="AB51">
            <v>1894</v>
          </cell>
          <cell r="AD51">
            <v>62388</v>
          </cell>
          <cell r="AE51">
            <v>173718.07999999993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230546.2599999999</v>
          </cell>
          <cell r="E52">
            <v>10665</v>
          </cell>
          <cell r="F52">
            <v>11143.36</v>
          </cell>
          <cell r="G52">
            <v>12320.81</v>
          </cell>
          <cell r="H52">
            <v>10585.66</v>
          </cell>
          <cell r="I52">
            <v>14020.86</v>
          </cell>
          <cell r="J52">
            <v>10282.68</v>
          </cell>
          <cell r="K52">
            <v>11744.27</v>
          </cell>
          <cell r="L52">
            <v>10230.86</v>
          </cell>
          <cell r="M52">
            <v>10741.95</v>
          </cell>
          <cell r="N52">
            <v>13557.76</v>
          </cell>
          <cell r="O52">
            <v>10811.49</v>
          </cell>
          <cell r="P52">
            <v>13453.07</v>
          </cell>
          <cell r="Q52">
            <v>139557.77</v>
          </cell>
          <cell r="R52">
            <v>18046</v>
          </cell>
          <cell r="U52">
            <v>4492</v>
          </cell>
          <cell r="Y52">
            <v>5602</v>
          </cell>
          <cell r="AA52">
            <v>71358</v>
          </cell>
          <cell r="AB52">
            <v>59657</v>
          </cell>
          <cell r="AC52">
            <v>9881</v>
          </cell>
          <cell r="AD52">
            <v>169036</v>
          </cell>
          <cell r="AE52">
            <v>201068.0299999999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113587.8</v>
          </cell>
          <cell r="E53">
            <v>3529.13</v>
          </cell>
          <cell r="F53">
            <v>2993.18</v>
          </cell>
          <cell r="G53">
            <v>2918.94</v>
          </cell>
          <cell r="H53">
            <v>2955.93</v>
          </cell>
          <cell r="I53">
            <v>4383.67</v>
          </cell>
          <cell r="J53">
            <v>2543.08</v>
          </cell>
          <cell r="K53">
            <v>2927.46</v>
          </cell>
          <cell r="L53">
            <v>2739.05</v>
          </cell>
          <cell r="M53">
            <v>3054.57</v>
          </cell>
          <cell r="N53">
            <v>3007.91</v>
          </cell>
          <cell r="O53">
            <v>2582.23</v>
          </cell>
          <cell r="P53">
            <v>3592.79</v>
          </cell>
          <cell r="Q53">
            <v>37227.94</v>
          </cell>
          <cell r="Y53">
            <v>1840</v>
          </cell>
          <cell r="AD53">
            <v>1840</v>
          </cell>
          <cell r="AE53">
            <v>148975.74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108836.59999999995</v>
          </cell>
          <cell r="E54">
            <v>5935.51</v>
          </cell>
          <cell r="F54">
            <v>6075.03</v>
          </cell>
          <cell r="G54">
            <v>6346.76</v>
          </cell>
          <cell r="H54">
            <v>6945.46</v>
          </cell>
          <cell r="I54">
            <v>7818.3</v>
          </cell>
          <cell r="J54">
            <v>5838.57</v>
          </cell>
          <cell r="K54">
            <v>6777.41</v>
          </cell>
          <cell r="L54">
            <v>7154.83</v>
          </cell>
          <cell r="M54">
            <v>5464.92</v>
          </cell>
          <cell r="N54">
            <v>6946.62</v>
          </cell>
          <cell r="O54">
            <v>5601.32</v>
          </cell>
          <cell r="P54">
            <v>8663.49</v>
          </cell>
          <cell r="Q54">
            <v>79568.22000000002</v>
          </cell>
          <cell r="R54">
            <v>8381</v>
          </cell>
          <cell r="V54">
            <v>5057</v>
          </cell>
          <cell r="X54">
            <v>55000</v>
          </cell>
          <cell r="Y54">
            <v>15016</v>
          </cell>
          <cell r="AB54">
            <v>35369</v>
          </cell>
          <cell r="AC54">
            <v>32610</v>
          </cell>
          <cell r="AD54">
            <v>151433</v>
          </cell>
          <cell r="AE54">
            <v>36971.81999999995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30851.549999999996</v>
          </cell>
          <cell r="E55">
            <v>1665.73</v>
          </cell>
          <cell r="F55">
            <v>2217.9</v>
          </cell>
          <cell r="G55">
            <v>1475.41</v>
          </cell>
          <cell r="H55">
            <v>1880.04</v>
          </cell>
          <cell r="I55">
            <v>1790.58</v>
          </cell>
          <cell r="J55">
            <v>1630.36</v>
          </cell>
          <cell r="K55">
            <v>1811.18</v>
          </cell>
          <cell r="L55">
            <v>1708.34</v>
          </cell>
          <cell r="M55">
            <v>1529.61</v>
          </cell>
          <cell r="N55">
            <v>1802.83</v>
          </cell>
          <cell r="O55">
            <v>1724.2</v>
          </cell>
          <cell r="P55">
            <v>1853.99</v>
          </cell>
          <cell r="Q55">
            <v>21090.170000000006</v>
          </cell>
          <cell r="Y55">
            <v>1331</v>
          </cell>
          <cell r="AD55">
            <v>1331</v>
          </cell>
          <cell r="AE55">
            <v>50610.72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16124.18</v>
          </cell>
          <cell r="E56">
            <v>1045.25</v>
          </cell>
          <cell r="F56">
            <v>1097.92</v>
          </cell>
          <cell r="G56">
            <v>1124.7</v>
          </cell>
          <cell r="H56">
            <v>1150.36</v>
          </cell>
          <cell r="I56">
            <v>2247.98</v>
          </cell>
          <cell r="J56">
            <v>737.48</v>
          </cell>
          <cell r="K56">
            <v>1229.83</v>
          </cell>
          <cell r="L56">
            <v>1303.99</v>
          </cell>
          <cell r="M56">
            <v>1096.72</v>
          </cell>
          <cell r="N56">
            <v>1096.72</v>
          </cell>
          <cell r="O56">
            <v>1096.72</v>
          </cell>
          <cell r="P56">
            <v>1096.72</v>
          </cell>
          <cell r="Q56">
            <v>14324.389999999996</v>
          </cell>
          <cell r="Y56">
            <v>1331</v>
          </cell>
          <cell r="AD56">
            <v>1331</v>
          </cell>
          <cell r="AE56">
            <v>29117.569999999996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27989.32</v>
          </cell>
          <cell r="E57">
            <v>935.71</v>
          </cell>
          <cell r="F57">
            <v>1393.22</v>
          </cell>
          <cell r="G57">
            <v>1479.93</v>
          </cell>
          <cell r="H57">
            <v>1372.27</v>
          </cell>
          <cell r="I57">
            <v>1921.26</v>
          </cell>
          <cell r="J57">
            <v>1159.05</v>
          </cell>
          <cell r="K57">
            <v>1472.04</v>
          </cell>
          <cell r="L57">
            <v>1642.86</v>
          </cell>
          <cell r="M57">
            <v>1573.12</v>
          </cell>
          <cell r="N57">
            <v>1656.36</v>
          </cell>
          <cell r="O57">
            <v>1294.91</v>
          </cell>
          <cell r="P57">
            <v>2186.26</v>
          </cell>
          <cell r="Q57">
            <v>18086.989999999998</v>
          </cell>
          <cell r="Z57">
            <v>8261</v>
          </cell>
          <cell r="AD57">
            <v>8261</v>
          </cell>
          <cell r="AE57">
            <v>37815.31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53165.880000000005</v>
          </cell>
          <cell r="E58">
            <v>1008.45</v>
          </cell>
          <cell r="F58">
            <v>1327.79</v>
          </cell>
          <cell r="G58">
            <v>1558.03</v>
          </cell>
          <cell r="H58">
            <v>1266.18</v>
          </cell>
          <cell r="I58">
            <v>1699.78</v>
          </cell>
          <cell r="J58">
            <v>1114.89</v>
          </cell>
          <cell r="K58">
            <v>1333.68</v>
          </cell>
          <cell r="L58">
            <v>1354.6200000000001</v>
          </cell>
          <cell r="M58">
            <v>1275.96</v>
          </cell>
          <cell r="N58">
            <v>1232.98</v>
          </cell>
          <cell r="O58">
            <v>1364.77</v>
          </cell>
          <cell r="P58">
            <v>1531.15</v>
          </cell>
          <cell r="Q58">
            <v>16068.28</v>
          </cell>
          <cell r="R58">
            <v>4024</v>
          </cell>
          <cell r="AD58">
            <v>4024</v>
          </cell>
          <cell r="AE58">
            <v>65210.16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163908.64</v>
          </cell>
          <cell r="E59">
            <v>8979.79</v>
          </cell>
          <cell r="F59">
            <v>7986.7</v>
          </cell>
          <cell r="G59">
            <v>6508.12</v>
          </cell>
          <cell r="H59">
            <v>6087.5</v>
          </cell>
          <cell r="I59">
            <v>9756.68</v>
          </cell>
          <cell r="J59">
            <v>6434.54</v>
          </cell>
          <cell r="K59">
            <v>9247.300000000001</v>
          </cell>
          <cell r="L59">
            <v>9498.53</v>
          </cell>
          <cell r="M59">
            <v>7059.55</v>
          </cell>
          <cell r="N59">
            <v>7902.14</v>
          </cell>
          <cell r="O59">
            <v>7117.95</v>
          </cell>
          <cell r="P59">
            <v>10129.94</v>
          </cell>
          <cell r="Q59">
            <v>96708.74</v>
          </cell>
          <cell r="T59">
            <v>2184</v>
          </cell>
          <cell r="X59">
            <v>8542</v>
          </cell>
          <cell r="Z59">
            <v>2491</v>
          </cell>
          <cell r="AA59">
            <v>200000</v>
          </cell>
          <cell r="AD59">
            <v>213217</v>
          </cell>
          <cell r="AE59">
            <v>47400.380000000005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254163.02000000002</v>
          </cell>
          <cell r="E60">
            <v>4449.18</v>
          </cell>
          <cell r="F60">
            <v>4382.03</v>
          </cell>
          <cell r="G60">
            <v>3626.39</v>
          </cell>
          <cell r="H60">
            <v>5143.39</v>
          </cell>
          <cell r="I60">
            <v>5379.92</v>
          </cell>
          <cell r="J60">
            <v>4148.4400000000005</v>
          </cell>
          <cell r="K60">
            <v>4050.04</v>
          </cell>
          <cell r="L60">
            <v>4719.5</v>
          </cell>
          <cell r="M60">
            <v>3838.56</v>
          </cell>
          <cell r="N60">
            <v>4680.99</v>
          </cell>
          <cell r="O60">
            <v>4439.28</v>
          </cell>
          <cell r="P60">
            <v>5586.56</v>
          </cell>
          <cell r="Q60">
            <v>54444.27999999999</v>
          </cell>
          <cell r="R60">
            <v>6278</v>
          </cell>
          <cell r="Y60">
            <v>9900</v>
          </cell>
          <cell r="Z60">
            <v>12168</v>
          </cell>
          <cell r="AA60">
            <v>999</v>
          </cell>
          <cell r="AB60">
            <v>622</v>
          </cell>
          <cell r="AC60">
            <v>24281</v>
          </cell>
          <cell r="AD60">
            <v>54248</v>
          </cell>
          <cell r="AE60">
            <v>254359.3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273495.7800000001</v>
          </cell>
          <cell r="E61">
            <v>9550.17</v>
          </cell>
          <cell r="F61">
            <v>12192.48</v>
          </cell>
          <cell r="G61">
            <v>10883.02</v>
          </cell>
          <cell r="H61">
            <v>13199.1</v>
          </cell>
          <cell r="I61">
            <v>13953.57</v>
          </cell>
          <cell r="J61">
            <v>9780.800000000001</v>
          </cell>
          <cell r="K61">
            <v>11506.27</v>
          </cell>
          <cell r="L61">
            <v>10224.800000000001</v>
          </cell>
          <cell r="M61">
            <v>10798.74</v>
          </cell>
          <cell r="N61">
            <v>12757.89</v>
          </cell>
          <cell r="O61">
            <v>10404.29</v>
          </cell>
          <cell r="P61">
            <v>14370.16</v>
          </cell>
          <cell r="Q61">
            <v>139621.29</v>
          </cell>
          <cell r="X61">
            <v>5750</v>
          </cell>
          <cell r="Y61">
            <v>8471</v>
          </cell>
          <cell r="AA61">
            <v>2215.2</v>
          </cell>
          <cell r="AD61">
            <v>16436.2</v>
          </cell>
          <cell r="AE61">
            <v>396680.87000000005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296495.18</v>
          </cell>
          <cell r="E62">
            <v>6243.34</v>
          </cell>
          <cell r="F62">
            <v>7034.6900000000005</v>
          </cell>
          <cell r="G62">
            <v>7076.7300000000005</v>
          </cell>
          <cell r="H62">
            <v>8057.59</v>
          </cell>
          <cell r="I62">
            <v>8572.04</v>
          </cell>
          <cell r="J62">
            <v>5980.02</v>
          </cell>
          <cell r="K62">
            <v>6860.04</v>
          </cell>
          <cell r="L62">
            <v>6763.92</v>
          </cell>
          <cell r="M62">
            <v>8116.85</v>
          </cell>
          <cell r="N62">
            <v>7658.1</v>
          </cell>
          <cell r="O62">
            <v>6114.7300000000005</v>
          </cell>
          <cell r="P62">
            <v>8402.78</v>
          </cell>
          <cell r="Q62">
            <v>86880.83</v>
          </cell>
          <cell r="T62">
            <v>947</v>
          </cell>
          <cell r="X62">
            <v>5750</v>
          </cell>
          <cell r="AD62">
            <v>6697</v>
          </cell>
          <cell r="AE62">
            <v>376679.01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21119.449999999997</v>
          </cell>
          <cell r="E63">
            <v>1076.15</v>
          </cell>
          <cell r="F63">
            <v>691.99</v>
          </cell>
          <cell r="G63">
            <v>758.1</v>
          </cell>
          <cell r="H63">
            <v>952.64</v>
          </cell>
          <cell r="I63">
            <v>1247.29</v>
          </cell>
          <cell r="J63">
            <v>439.6</v>
          </cell>
          <cell r="K63">
            <v>845.89</v>
          </cell>
          <cell r="L63">
            <v>1013.16</v>
          </cell>
          <cell r="M63">
            <v>573.51</v>
          </cell>
          <cell r="N63">
            <v>909.13</v>
          </cell>
          <cell r="O63">
            <v>683.81</v>
          </cell>
          <cell r="P63">
            <v>1125.02</v>
          </cell>
          <cell r="Q63">
            <v>10316.29</v>
          </cell>
          <cell r="AD63">
            <v>0</v>
          </cell>
          <cell r="AE63">
            <v>31435.739999999998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114604.28999999998</v>
          </cell>
          <cell r="E64">
            <v>2754.53</v>
          </cell>
          <cell r="F64">
            <v>2705.18</v>
          </cell>
          <cell r="G64">
            <v>2171.44</v>
          </cell>
          <cell r="H64">
            <v>3150.52</v>
          </cell>
          <cell r="I64">
            <v>3318.7400000000002</v>
          </cell>
          <cell r="J64">
            <v>2420.53</v>
          </cell>
          <cell r="K64">
            <v>4128.4</v>
          </cell>
          <cell r="L64">
            <v>2289.48</v>
          </cell>
          <cell r="M64">
            <v>2945.36</v>
          </cell>
          <cell r="N64">
            <v>3359.03</v>
          </cell>
          <cell r="O64">
            <v>2380.89</v>
          </cell>
          <cell r="P64">
            <v>4061.58</v>
          </cell>
          <cell r="Q64">
            <v>35685.67999999999</v>
          </cell>
          <cell r="T64">
            <v>1267</v>
          </cell>
          <cell r="AD64">
            <v>1267</v>
          </cell>
          <cell r="AE64">
            <v>149022.96999999997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138479.88</v>
          </cell>
          <cell r="E65">
            <v>3663.05</v>
          </cell>
          <cell r="F65">
            <v>3421.02</v>
          </cell>
          <cell r="G65">
            <v>3045.2400000000002</v>
          </cell>
          <cell r="H65">
            <v>3413.75</v>
          </cell>
          <cell r="I65">
            <v>3747.96</v>
          </cell>
          <cell r="J65">
            <v>2709.75</v>
          </cell>
          <cell r="K65">
            <v>3022.08</v>
          </cell>
          <cell r="L65">
            <v>3133.82</v>
          </cell>
          <cell r="M65">
            <v>3014.18</v>
          </cell>
          <cell r="N65">
            <v>4254.15</v>
          </cell>
          <cell r="O65">
            <v>2807.85</v>
          </cell>
          <cell r="P65">
            <v>3640.4300000000003</v>
          </cell>
          <cell r="Q65">
            <v>39873.28</v>
          </cell>
          <cell r="T65">
            <v>1040</v>
          </cell>
          <cell r="AB65">
            <v>550</v>
          </cell>
          <cell r="AD65">
            <v>1590</v>
          </cell>
          <cell r="AE65">
            <v>176763.16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87548.14000000001</v>
          </cell>
          <cell r="E66">
            <v>1677.53</v>
          </cell>
          <cell r="F66">
            <v>2045.6200000000001</v>
          </cell>
          <cell r="G66">
            <v>1677.53</v>
          </cell>
          <cell r="H66">
            <v>1912.24</v>
          </cell>
          <cell r="I66">
            <v>1949.3</v>
          </cell>
          <cell r="J66">
            <v>1303.2</v>
          </cell>
          <cell r="K66">
            <v>1781.77</v>
          </cell>
          <cell r="L66">
            <v>1809.24</v>
          </cell>
          <cell r="M66">
            <v>1803.06</v>
          </cell>
          <cell r="N66">
            <v>1981.03</v>
          </cell>
          <cell r="O66">
            <v>1719.91</v>
          </cell>
          <cell r="P66">
            <v>2253.71</v>
          </cell>
          <cell r="Q66">
            <v>21914.14</v>
          </cell>
          <cell r="R66">
            <v>723</v>
          </cell>
          <cell r="W66">
            <v>7117</v>
          </cell>
          <cell r="AC66">
            <v>13397</v>
          </cell>
          <cell r="AD66">
            <v>21237</v>
          </cell>
          <cell r="AE66">
            <v>88225.28000000001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17913.67</v>
          </cell>
          <cell r="E67">
            <v>698.3100000000001</v>
          </cell>
          <cell r="F67">
            <v>547.5600000000001</v>
          </cell>
          <cell r="G67">
            <v>1171.64</v>
          </cell>
          <cell r="H67">
            <v>271.45</v>
          </cell>
          <cell r="I67">
            <v>488.5</v>
          </cell>
          <cell r="J67">
            <v>507.04</v>
          </cell>
          <cell r="K67">
            <v>781.96</v>
          </cell>
          <cell r="L67">
            <v>670.63</v>
          </cell>
          <cell r="M67">
            <v>1435.63</v>
          </cell>
          <cell r="N67">
            <v>536.25</v>
          </cell>
          <cell r="O67">
            <v>626.97</v>
          </cell>
          <cell r="P67">
            <v>656.84</v>
          </cell>
          <cell r="Q67">
            <v>8392.78</v>
          </cell>
          <cell r="AD67">
            <v>0</v>
          </cell>
          <cell r="AE67">
            <v>26306.449999999997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27897.15</v>
          </cell>
          <cell r="E68">
            <v>542.99</v>
          </cell>
          <cell r="F68">
            <v>610.44</v>
          </cell>
          <cell r="G68">
            <v>490.29</v>
          </cell>
          <cell r="H68">
            <v>1718.4</v>
          </cell>
          <cell r="I68">
            <v>484.96000000000004</v>
          </cell>
          <cell r="J68">
            <v>579.12</v>
          </cell>
          <cell r="K68">
            <v>913.25</v>
          </cell>
          <cell r="L68">
            <v>753.9300000000001</v>
          </cell>
          <cell r="M68">
            <v>804.27</v>
          </cell>
          <cell r="N68">
            <v>1245.57</v>
          </cell>
          <cell r="O68">
            <v>897.5</v>
          </cell>
          <cell r="P68">
            <v>2381.36</v>
          </cell>
          <cell r="Q68">
            <v>11422.08</v>
          </cell>
          <cell r="W68">
            <v>7117</v>
          </cell>
          <cell r="AD68">
            <v>7117</v>
          </cell>
          <cell r="AE68">
            <v>32202.230000000003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113033.79000000001</v>
          </cell>
          <cell r="E69">
            <v>1398.84</v>
          </cell>
          <cell r="F69">
            <v>1797.3500000000001</v>
          </cell>
          <cell r="G69">
            <v>1085.84</v>
          </cell>
          <cell r="H69">
            <v>1001</v>
          </cell>
          <cell r="I69">
            <v>1678.8500000000001</v>
          </cell>
          <cell r="J69">
            <v>825.79</v>
          </cell>
          <cell r="K69">
            <v>1190.15</v>
          </cell>
          <cell r="L69">
            <v>1239.6000000000001</v>
          </cell>
          <cell r="M69">
            <v>1261.01</v>
          </cell>
          <cell r="N69">
            <v>1308.18</v>
          </cell>
          <cell r="O69">
            <v>1081.28</v>
          </cell>
          <cell r="P69">
            <v>1716.9</v>
          </cell>
          <cell r="Q69">
            <v>15584.79</v>
          </cell>
          <cell r="AD69">
            <v>0</v>
          </cell>
          <cell r="AE69">
            <v>128618.58000000002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364708.6800000001</v>
          </cell>
          <cell r="E70">
            <v>6368.9800000000005</v>
          </cell>
          <cell r="F70">
            <v>7278.33</v>
          </cell>
          <cell r="G70">
            <v>5283.86</v>
          </cell>
          <cell r="H70">
            <v>6676.26</v>
          </cell>
          <cell r="I70">
            <v>7893.89</v>
          </cell>
          <cell r="J70">
            <v>5305.93</v>
          </cell>
          <cell r="K70">
            <v>7440.7300000000005</v>
          </cell>
          <cell r="L70">
            <v>6599.92</v>
          </cell>
          <cell r="M70">
            <v>5785.6900000000005</v>
          </cell>
          <cell r="N70">
            <v>6961.2</v>
          </cell>
          <cell r="O70">
            <v>6740.08</v>
          </cell>
          <cell r="P70">
            <v>8115.85</v>
          </cell>
          <cell r="Q70">
            <v>80450.72000000002</v>
          </cell>
          <cell r="AD70">
            <v>0</v>
          </cell>
          <cell r="AE70">
            <v>445159.40000000014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652624.82</v>
          </cell>
          <cell r="E71">
            <v>14537.69</v>
          </cell>
          <cell r="F71">
            <v>8972.61</v>
          </cell>
          <cell r="G71">
            <v>9593.57</v>
          </cell>
          <cell r="H71">
            <v>10491.2</v>
          </cell>
          <cell r="I71">
            <v>13150.7</v>
          </cell>
          <cell r="J71">
            <v>11035.62</v>
          </cell>
          <cell r="K71">
            <v>12877.77</v>
          </cell>
          <cell r="L71">
            <v>10974.36</v>
          </cell>
          <cell r="M71">
            <v>10876.800000000001</v>
          </cell>
          <cell r="N71">
            <v>11682.2</v>
          </cell>
          <cell r="O71">
            <v>12606.48</v>
          </cell>
          <cell r="P71">
            <v>13136.77</v>
          </cell>
          <cell r="Q71">
            <v>139935.77</v>
          </cell>
          <cell r="R71">
            <v>3159</v>
          </cell>
          <cell r="S71">
            <v>2378</v>
          </cell>
          <cell r="T71">
            <v>3514</v>
          </cell>
          <cell r="U71">
            <v>5753</v>
          </cell>
          <cell r="W71">
            <v>6995</v>
          </cell>
          <cell r="Z71">
            <v>6465</v>
          </cell>
          <cell r="AA71">
            <v>12030</v>
          </cell>
          <cell r="AB71">
            <v>10567.2</v>
          </cell>
          <cell r="AD71">
            <v>50861.2</v>
          </cell>
          <cell r="AE71">
            <v>741699.39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311563.32999999984</v>
          </cell>
          <cell r="E72">
            <v>6600.83</v>
          </cell>
          <cell r="F72">
            <v>8227.89</v>
          </cell>
          <cell r="G72">
            <v>7005.09</v>
          </cell>
          <cell r="H72">
            <v>8127.110000000001</v>
          </cell>
          <cell r="I72">
            <v>10014.01</v>
          </cell>
          <cell r="J72">
            <v>5894.8</v>
          </cell>
          <cell r="K72">
            <v>7267.87</v>
          </cell>
          <cell r="L72">
            <v>8227.6</v>
          </cell>
          <cell r="M72">
            <v>9605.67</v>
          </cell>
          <cell r="N72">
            <v>11972.15</v>
          </cell>
          <cell r="O72">
            <v>2827.33</v>
          </cell>
          <cell r="P72">
            <v>9536.15</v>
          </cell>
          <cell r="Q72">
            <v>95306.5</v>
          </cell>
          <cell r="AA72">
            <v>4211</v>
          </cell>
          <cell r="AB72">
            <v>2545</v>
          </cell>
          <cell r="AD72">
            <v>6756</v>
          </cell>
          <cell r="AE72">
            <v>400113.82999999984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432609.44</v>
          </cell>
          <cell r="E73">
            <v>7264.2300000000005</v>
          </cell>
          <cell r="F73">
            <v>8665.380000000001</v>
          </cell>
          <cell r="G73">
            <v>7524.81</v>
          </cell>
          <cell r="H73">
            <v>7984.9800000000005</v>
          </cell>
          <cell r="I73">
            <v>9757.4</v>
          </cell>
          <cell r="J73">
            <v>6782.88</v>
          </cell>
          <cell r="K73">
            <v>7692.41</v>
          </cell>
          <cell r="L73">
            <v>9143.17</v>
          </cell>
          <cell r="M73">
            <v>7955.29</v>
          </cell>
          <cell r="N73">
            <v>8507.05</v>
          </cell>
          <cell r="O73">
            <v>7536.91</v>
          </cell>
          <cell r="P73">
            <v>8567.79</v>
          </cell>
          <cell r="Q73">
            <v>97382.29999999999</v>
          </cell>
          <cell r="U73">
            <v>3641</v>
          </cell>
          <cell r="AA73">
            <v>5286</v>
          </cell>
          <cell r="AD73">
            <v>8927</v>
          </cell>
          <cell r="AE73">
            <v>521064.74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345729.32000000007</v>
          </cell>
          <cell r="E74">
            <v>9635.98</v>
          </cell>
          <cell r="F74">
            <v>12049.24</v>
          </cell>
          <cell r="G74">
            <v>11089.800000000001</v>
          </cell>
          <cell r="H74">
            <v>9899.24</v>
          </cell>
          <cell r="I74">
            <v>13044.31</v>
          </cell>
          <cell r="J74">
            <v>8947.550000000001</v>
          </cell>
          <cell r="K74">
            <v>10855.37</v>
          </cell>
          <cell r="L74">
            <v>10878.85</v>
          </cell>
          <cell r="M74">
            <v>10545.960000000001</v>
          </cell>
          <cell r="N74">
            <v>15717.66</v>
          </cell>
          <cell r="O74">
            <v>6211.39</v>
          </cell>
          <cell r="P74">
            <v>14667.53</v>
          </cell>
          <cell r="Q74">
            <v>133542.88000000003</v>
          </cell>
          <cell r="V74">
            <v>9079</v>
          </cell>
          <cell r="Y74">
            <v>10921</v>
          </cell>
          <cell r="AC74">
            <v>11700</v>
          </cell>
          <cell r="AD74">
            <v>31700</v>
          </cell>
          <cell r="AE74">
            <v>447572.20000000007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111904.12</v>
          </cell>
          <cell r="E75">
            <v>5319.51</v>
          </cell>
          <cell r="F75">
            <v>6713.86</v>
          </cell>
          <cell r="G75">
            <v>6218.33</v>
          </cell>
          <cell r="H75">
            <v>6676.97</v>
          </cell>
          <cell r="I75">
            <v>7547.51</v>
          </cell>
          <cell r="J75">
            <v>5528.58</v>
          </cell>
          <cell r="K75">
            <v>5882.13</v>
          </cell>
          <cell r="L75">
            <v>6684.52</v>
          </cell>
          <cell r="M75">
            <v>6414.99</v>
          </cell>
          <cell r="N75">
            <v>7637.3</v>
          </cell>
          <cell r="O75">
            <v>5968.7</v>
          </cell>
          <cell r="P75">
            <v>7783.400000000001</v>
          </cell>
          <cell r="Q75">
            <v>78375.8</v>
          </cell>
          <cell r="T75">
            <v>1095</v>
          </cell>
          <cell r="W75">
            <v>948</v>
          </cell>
          <cell r="Y75">
            <v>4372</v>
          </cell>
          <cell r="AA75">
            <v>7688</v>
          </cell>
          <cell r="AD75">
            <v>14103</v>
          </cell>
          <cell r="AE75">
            <v>176176.91999999998</v>
          </cell>
        </row>
        <row r="76">
          <cell r="A76">
            <v>1915</v>
          </cell>
          <cell r="B76" t="str">
            <v>ул.Парковая д. 6</v>
          </cell>
          <cell r="D76">
            <v>0</v>
          </cell>
          <cell r="M76">
            <v>0</v>
          </cell>
          <cell r="N76">
            <v>2956.69</v>
          </cell>
          <cell r="O76">
            <v>2543.11</v>
          </cell>
          <cell r="P76">
            <v>3193.13</v>
          </cell>
          <cell r="AB76">
            <v>42975</v>
          </cell>
          <cell r="AD76">
            <v>42975</v>
          </cell>
          <cell r="AE76">
            <v>-42975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332566.01</v>
          </cell>
          <cell r="E77">
            <v>5721.39</v>
          </cell>
          <cell r="F77">
            <v>7587.58</v>
          </cell>
          <cell r="G77">
            <v>5035.35</v>
          </cell>
          <cell r="H77">
            <v>8319.75</v>
          </cell>
          <cell r="I77">
            <v>7577.52</v>
          </cell>
          <cell r="J77">
            <v>5742.37</v>
          </cell>
          <cell r="K77">
            <v>6916.360000000001</v>
          </cell>
          <cell r="L77">
            <v>6184.49</v>
          </cell>
          <cell r="M77">
            <v>6495.6</v>
          </cell>
          <cell r="N77">
            <v>8189.5</v>
          </cell>
          <cell r="O77">
            <v>6021.3</v>
          </cell>
          <cell r="P77">
            <v>8504.14</v>
          </cell>
          <cell r="Q77">
            <v>82295.35</v>
          </cell>
          <cell r="W77">
            <v>4029</v>
          </cell>
          <cell r="Y77">
            <v>1134</v>
          </cell>
          <cell r="AD77">
            <v>5163</v>
          </cell>
          <cell r="AE77">
            <v>409698.36</v>
          </cell>
        </row>
        <row r="78">
          <cell r="A78">
            <v>2126</v>
          </cell>
          <cell r="B78" t="str">
            <v>ул.Резиновая д.10/9</v>
          </cell>
          <cell r="C78">
            <v>806.52</v>
          </cell>
          <cell r="D78">
            <v>97285.56</v>
          </cell>
          <cell r="E78">
            <v>1254.18</v>
          </cell>
          <cell r="F78">
            <v>2538.23</v>
          </cell>
          <cell r="G78">
            <v>1149.04</v>
          </cell>
          <cell r="H78">
            <v>1876.42</v>
          </cell>
          <cell r="I78">
            <v>2437.64</v>
          </cell>
          <cell r="J78">
            <v>1500.68</v>
          </cell>
          <cell r="K78">
            <v>1766.64</v>
          </cell>
          <cell r="L78">
            <v>1966.3400000000001</v>
          </cell>
          <cell r="M78">
            <v>1474.31</v>
          </cell>
          <cell r="N78">
            <v>1798.57</v>
          </cell>
          <cell r="O78">
            <v>1506.08</v>
          </cell>
          <cell r="P78">
            <v>2734.84</v>
          </cell>
          <cell r="Q78">
            <v>22002.969999999998</v>
          </cell>
          <cell r="AA78">
            <v>21536</v>
          </cell>
          <cell r="AC78">
            <v>40568</v>
          </cell>
          <cell r="AD78">
            <v>62104</v>
          </cell>
          <cell r="AE78">
            <v>57184.53</v>
          </cell>
        </row>
        <row r="79">
          <cell r="A79">
            <v>707</v>
          </cell>
          <cell r="B79" t="str">
            <v>ул.Харьковская д.22</v>
          </cell>
          <cell r="C79">
            <v>18825.56</v>
          </cell>
          <cell r="D79">
            <v>1207236.0800000003</v>
          </cell>
          <cell r="E79">
            <v>45154.020000000004</v>
          </cell>
          <cell r="F79">
            <v>50199.4</v>
          </cell>
          <cell r="G79">
            <v>46597.32</v>
          </cell>
          <cell r="H79">
            <v>48648.71</v>
          </cell>
          <cell r="I79">
            <v>57725.87</v>
          </cell>
          <cell r="J79">
            <v>42141.51</v>
          </cell>
          <cell r="K79">
            <v>51260.31</v>
          </cell>
          <cell r="L79">
            <v>47820.11</v>
          </cell>
          <cell r="M79">
            <v>48041.47</v>
          </cell>
          <cell r="N79">
            <v>66987.27</v>
          </cell>
          <cell r="O79">
            <v>30821.940000000002</v>
          </cell>
          <cell r="P79">
            <v>67632.89</v>
          </cell>
          <cell r="Q79">
            <v>603030.82</v>
          </cell>
          <cell r="R79">
            <v>9456</v>
          </cell>
          <cell r="S79">
            <v>7382</v>
          </cell>
          <cell r="T79">
            <v>10604</v>
          </cell>
          <cell r="U79">
            <v>146079</v>
          </cell>
          <cell r="V79">
            <v>30264</v>
          </cell>
          <cell r="W79">
            <v>8935</v>
          </cell>
          <cell r="Y79">
            <v>11385</v>
          </cell>
          <cell r="Z79">
            <v>11432.6</v>
          </cell>
          <cell r="AA79">
            <v>835015</v>
          </cell>
          <cell r="AB79">
            <v>4864</v>
          </cell>
          <cell r="AC79">
            <v>4460</v>
          </cell>
          <cell r="AD79">
            <v>1079876.6</v>
          </cell>
          <cell r="AE79">
            <v>730390.3000000003</v>
          </cell>
        </row>
        <row r="80">
          <cell r="A80">
            <v>2094</v>
          </cell>
          <cell r="B80" t="str">
            <v>ул.Черняховского д.1</v>
          </cell>
          <cell r="C80">
            <v>479.7</v>
          </cell>
          <cell r="D80">
            <v>24186.86</v>
          </cell>
          <cell r="E80">
            <v>1014.75</v>
          </cell>
          <cell r="F80">
            <v>1033.47</v>
          </cell>
          <cell r="G80">
            <v>1886.74</v>
          </cell>
          <cell r="H80">
            <v>905.12</v>
          </cell>
          <cell r="I80">
            <v>1404.32</v>
          </cell>
          <cell r="J80">
            <v>929.9200000000001</v>
          </cell>
          <cell r="K80">
            <v>1255.92</v>
          </cell>
          <cell r="L80">
            <v>921.21</v>
          </cell>
          <cell r="M80">
            <v>1186.69</v>
          </cell>
          <cell r="N80">
            <v>1304.57</v>
          </cell>
          <cell r="O80">
            <v>675.96</v>
          </cell>
          <cell r="P80">
            <v>1639.8400000000001</v>
          </cell>
          <cell r="Q80">
            <v>14158.510000000002</v>
          </cell>
          <cell r="AA80">
            <v>7604</v>
          </cell>
          <cell r="AB80">
            <v>7754</v>
          </cell>
          <cell r="AD80">
            <v>15358</v>
          </cell>
          <cell r="AE80">
            <v>22987.370000000003</v>
          </cell>
        </row>
        <row r="81">
          <cell r="A81">
            <v>2137</v>
          </cell>
          <cell r="B81" t="str">
            <v>ул.Черняховского д.14А</v>
          </cell>
          <cell r="C81">
            <v>464</v>
          </cell>
          <cell r="D81">
            <v>90700.96</v>
          </cell>
          <cell r="E81">
            <v>996.5500000000001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996.5500000000001</v>
          </cell>
          <cell r="AD81">
            <v>0</v>
          </cell>
          <cell r="AE81">
            <v>91697.51000000001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270734.6899999998</v>
          </cell>
          <cell r="E82">
            <v>11595.58</v>
          </cell>
          <cell r="F82">
            <v>9850.13</v>
          </cell>
          <cell r="G82">
            <v>10337.85</v>
          </cell>
          <cell r="H82">
            <v>9748.99</v>
          </cell>
          <cell r="I82">
            <v>12817.42</v>
          </cell>
          <cell r="J82">
            <v>9005.87</v>
          </cell>
          <cell r="K82">
            <v>10490.24</v>
          </cell>
          <cell r="L82">
            <v>10634.210000000001</v>
          </cell>
          <cell r="M82">
            <v>10664.53</v>
          </cell>
          <cell r="N82">
            <v>15654.68</v>
          </cell>
          <cell r="O82">
            <v>4748.68</v>
          </cell>
          <cell r="P82">
            <v>13789.220000000001</v>
          </cell>
          <cell r="Q82">
            <v>129337.4</v>
          </cell>
          <cell r="S82">
            <v>11649</v>
          </cell>
          <cell r="T82">
            <v>3086</v>
          </cell>
          <cell r="W82">
            <v>32457</v>
          </cell>
          <cell r="X82">
            <v>5750</v>
          </cell>
          <cell r="Z82">
            <v>4531</v>
          </cell>
          <cell r="AB82">
            <v>7000</v>
          </cell>
          <cell r="AC82">
            <v>8127</v>
          </cell>
          <cell r="AD82">
            <v>72600</v>
          </cell>
          <cell r="AE82">
            <v>327472.08999999985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-548305.8</v>
          </cell>
          <cell r="E83">
            <v>38320.83</v>
          </cell>
          <cell r="F83">
            <v>41045.31</v>
          </cell>
          <cell r="G83">
            <v>39221.72</v>
          </cell>
          <cell r="H83">
            <v>39431.38</v>
          </cell>
          <cell r="I83">
            <v>53474.44</v>
          </cell>
          <cell r="J83">
            <v>33205.17</v>
          </cell>
          <cell r="K83">
            <v>42200.12</v>
          </cell>
          <cell r="L83">
            <v>44512.92</v>
          </cell>
          <cell r="M83">
            <v>37949.12</v>
          </cell>
          <cell r="N83">
            <v>60583.19</v>
          </cell>
          <cell r="O83">
            <v>21118.82</v>
          </cell>
          <cell r="P83">
            <v>55249.12</v>
          </cell>
          <cell r="Q83">
            <v>506312.13999999996</v>
          </cell>
          <cell r="R83">
            <v>26181</v>
          </cell>
          <cell r="S83">
            <v>7258</v>
          </cell>
          <cell r="T83">
            <v>5733</v>
          </cell>
          <cell r="U83">
            <v>20575</v>
          </cell>
          <cell r="V83">
            <v>9576</v>
          </cell>
          <cell r="W83">
            <v>62131</v>
          </cell>
          <cell r="X83">
            <v>9896</v>
          </cell>
          <cell r="Y83">
            <v>18371</v>
          </cell>
          <cell r="Z83">
            <v>37817</v>
          </cell>
          <cell r="AA83">
            <v>67024</v>
          </cell>
          <cell r="AB83">
            <v>32631</v>
          </cell>
          <cell r="AC83">
            <v>14106</v>
          </cell>
          <cell r="AD83">
            <v>311299</v>
          </cell>
          <cell r="AE83">
            <v>-353292.6600000001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360728.99</v>
          </cell>
          <cell r="E84">
            <v>5646.72</v>
          </cell>
          <cell r="F84">
            <v>6514.83</v>
          </cell>
          <cell r="G84">
            <v>5420.99</v>
          </cell>
          <cell r="H84">
            <v>6829.4400000000005</v>
          </cell>
          <cell r="I84">
            <v>7736.21</v>
          </cell>
          <cell r="J84">
            <v>4991.61</v>
          </cell>
          <cell r="K84">
            <v>5639.86</v>
          </cell>
          <cell r="L84">
            <v>6408.59</v>
          </cell>
          <cell r="M84">
            <v>6180.13</v>
          </cell>
          <cell r="N84">
            <v>8266.07</v>
          </cell>
          <cell r="O84">
            <v>6042.97</v>
          </cell>
          <cell r="P84">
            <v>9329.78</v>
          </cell>
          <cell r="Q84">
            <v>79007.2</v>
          </cell>
          <cell r="X84">
            <v>5750</v>
          </cell>
          <cell r="Y84">
            <v>2962</v>
          </cell>
          <cell r="AC84">
            <v>14888</v>
          </cell>
          <cell r="AD84">
            <v>23600</v>
          </cell>
          <cell r="AE84">
            <v>416136.19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21718.039999999986</v>
          </cell>
          <cell r="E85">
            <v>917.82</v>
          </cell>
          <cell r="F85">
            <v>1003.6</v>
          </cell>
          <cell r="G85">
            <v>787.87</v>
          </cell>
          <cell r="H85">
            <v>887.6</v>
          </cell>
          <cell r="I85">
            <v>1130.9</v>
          </cell>
          <cell r="J85">
            <v>682.5</v>
          </cell>
          <cell r="K85">
            <v>893.6</v>
          </cell>
          <cell r="L85">
            <v>995.94</v>
          </cell>
          <cell r="M85">
            <v>716.3000000000001</v>
          </cell>
          <cell r="N85">
            <v>838.39</v>
          </cell>
          <cell r="O85">
            <v>838.39</v>
          </cell>
          <cell r="P85">
            <v>838.39</v>
          </cell>
          <cell r="Q85">
            <v>10531.3</v>
          </cell>
          <cell r="AA85">
            <v>318</v>
          </cell>
          <cell r="AC85">
            <v>13397</v>
          </cell>
          <cell r="AD85">
            <v>13715</v>
          </cell>
          <cell r="AE85">
            <v>18534.339999999986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133815.18999999994</v>
          </cell>
          <cell r="E86">
            <v>7018.26</v>
          </cell>
          <cell r="F86">
            <v>7178.27</v>
          </cell>
          <cell r="G86">
            <v>7850.14</v>
          </cell>
          <cell r="H86">
            <v>7276.31</v>
          </cell>
          <cell r="I86">
            <v>9288.42</v>
          </cell>
          <cell r="J86">
            <v>5989.16</v>
          </cell>
          <cell r="K86">
            <v>7679.05</v>
          </cell>
          <cell r="L86">
            <v>10499.69</v>
          </cell>
          <cell r="M86">
            <v>7121.33</v>
          </cell>
          <cell r="N86">
            <v>9855.27</v>
          </cell>
          <cell r="O86">
            <v>8188.2300000000005</v>
          </cell>
          <cell r="P86">
            <v>9973.37</v>
          </cell>
          <cell r="Q86">
            <v>97917.5</v>
          </cell>
          <cell r="R86">
            <v>6816</v>
          </cell>
          <cell r="W86">
            <v>11582</v>
          </cell>
          <cell r="Y86">
            <v>2750</v>
          </cell>
          <cell r="AA86">
            <v>201823</v>
          </cell>
          <cell r="AB86">
            <v>2577</v>
          </cell>
          <cell r="AC86">
            <v>3550</v>
          </cell>
          <cell r="AD86">
            <v>229098</v>
          </cell>
          <cell r="AE86">
            <v>2634.689999999944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157928.57</v>
          </cell>
          <cell r="E87">
            <v>7157.13</v>
          </cell>
          <cell r="F87">
            <v>8765.77</v>
          </cell>
          <cell r="G87">
            <v>8065.84</v>
          </cell>
          <cell r="H87">
            <v>7487.84</v>
          </cell>
          <cell r="I87">
            <v>11094.56</v>
          </cell>
          <cell r="J87">
            <v>7728.01</v>
          </cell>
          <cell r="K87">
            <v>8273.83</v>
          </cell>
          <cell r="L87">
            <v>8250.5</v>
          </cell>
          <cell r="M87">
            <v>7386.8</v>
          </cell>
          <cell r="N87">
            <v>9735.48</v>
          </cell>
          <cell r="O87">
            <v>7055.6</v>
          </cell>
          <cell r="P87">
            <v>12969.02</v>
          </cell>
          <cell r="Q87">
            <v>103970.38000000002</v>
          </cell>
          <cell r="Z87">
            <v>4766</v>
          </cell>
          <cell r="AD87">
            <v>4766</v>
          </cell>
          <cell r="AE87">
            <v>257132.95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333670.7899999999</v>
          </cell>
          <cell r="E88">
            <v>9115.26</v>
          </cell>
          <cell r="F88">
            <v>10122.24</v>
          </cell>
          <cell r="G88">
            <v>8845.65</v>
          </cell>
          <cell r="H88">
            <v>9243.41</v>
          </cell>
          <cell r="I88">
            <v>12778.79</v>
          </cell>
          <cell r="J88">
            <v>7849.08</v>
          </cell>
          <cell r="K88">
            <v>9219.56</v>
          </cell>
          <cell r="L88">
            <v>10992.54</v>
          </cell>
          <cell r="M88">
            <v>8765.380000000001</v>
          </cell>
          <cell r="N88">
            <v>10287.74</v>
          </cell>
          <cell r="O88">
            <v>9366.76</v>
          </cell>
          <cell r="P88">
            <v>11745.6</v>
          </cell>
          <cell r="Q88">
            <v>118332.01000000001</v>
          </cell>
          <cell r="W88">
            <v>3861</v>
          </cell>
          <cell r="Y88">
            <v>3385</v>
          </cell>
          <cell r="Z88">
            <v>7302</v>
          </cell>
          <cell r="AD88">
            <v>14548</v>
          </cell>
          <cell r="AE88">
            <v>437454.79999999993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1142505.5000000002</v>
          </cell>
          <cell r="E89">
            <v>18682.51</v>
          </cell>
          <cell r="F89">
            <v>23864.350000000002</v>
          </cell>
          <cell r="G89">
            <v>30940.68</v>
          </cell>
          <cell r="H89">
            <v>15493.61</v>
          </cell>
          <cell r="I89">
            <v>31806.48</v>
          </cell>
          <cell r="J89">
            <v>22059.04</v>
          </cell>
          <cell r="K89">
            <v>24403.2</v>
          </cell>
          <cell r="L89">
            <v>27417.91</v>
          </cell>
          <cell r="M89">
            <v>22029.84</v>
          </cell>
          <cell r="N89">
            <v>30116.74</v>
          </cell>
          <cell r="O89">
            <v>23670.25</v>
          </cell>
          <cell r="P89">
            <v>29655.31</v>
          </cell>
          <cell r="Q89">
            <v>300139.92</v>
          </cell>
          <cell r="R89">
            <v>2959</v>
          </cell>
          <cell r="S89">
            <v>2955</v>
          </cell>
          <cell r="T89">
            <v>2220</v>
          </cell>
          <cell r="V89">
            <v>123000</v>
          </cell>
          <cell r="W89">
            <v>577</v>
          </cell>
          <cell r="X89">
            <v>5750</v>
          </cell>
          <cell r="Y89">
            <v>25719</v>
          </cell>
          <cell r="Z89">
            <v>90504</v>
          </cell>
          <cell r="AA89">
            <v>262424</v>
          </cell>
          <cell r="AB89">
            <v>133371</v>
          </cell>
          <cell r="AC89">
            <v>6732</v>
          </cell>
          <cell r="AD89">
            <v>656211</v>
          </cell>
          <cell r="AE89">
            <v>786434.4200000002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55596.45</v>
          </cell>
          <cell r="E90">
            <v>516.0600000000001</v>
          </cell>
          <cell r="F90">
            <v>668.41</v>
          </cell>
          <cell r="G90">
            <v>664.63</v>
          </cell>
          <cell r="H90">
            <v>627.47</v>
          </cell>
          <cell r="I90">
            <v>898.91</v>
          </cell>
          <cell r="J90">
            <v>482.63</v>
          </cell>
          <cell r="K90">
            <v>675.53</v>
          </cell>
          <cell r="L90">
            <v>625.09</v>
          </cell>
          <cell r="M90">
            <v>640.16</v>
          </cell>
          <cell r="N90">
            <v>628.96</v>
          </cell>
          <cell r="O90">
            <v>627.52</v>
          </cell>
          <cell r="P90">
            <v>608.1</v>
          </cell>
          <cell r="Q90">
            <v>7663.469999999999</v>
          </cell>
          <cell r="AD90">
            <v>0</v>
          </cell>
          <cell r="AE90">
            <v>63259.92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427909.8999999999</v>
          </cell>
          <cell r="E91">
            <v>15032.039999999999</v>
          </cell>
          <cell r="F91">
            <v>15432.36</v>
          </cell>
          <cell r="G91">
            <v>12829.75</v>
          </cell>
          <cell r="H91">
            <v>13822.25</v>
          </cell>
          <cell r="I91">
            <v>19640.62</v>
          </cell>
          <cell r="J91">
            <v>12482.65</v>
          </cell>
          <cell r="K91">
            <v>15436.1</v>
          </cell>
          <cell r="L91">
            <v>16992.19</v>
          </cell>
          <cell r="M91">
            <v>14709.85</v>
          </cell>
          <cell r="N91">
            <v>22164.59</v>
          </cell>
          <cell r="O91">
            <v>7585.28</v>
          </cell>
          <cell r="P91">
            <v>18634.56</v>
          </cell>
          <cell r="Q91">
            <v>184762.24</v>
          </cell>
          <cell r="R91">
            <v>32170</v>
          </cell>
          <cell r="S91">
            <v>5145</v>
          </cell>
          <cell r="T91">
            <v>177467</v>
          </cell>
          <cell r="U91">
            <v>537</v>
          </cell>
          <cell r="V91">
            <v>15548</v>
          </cell>
          <cell r="W91">
            <v>6018</v>
          </cell>
          <cell r="Z91">
            <v>12469</v>
          </cell>
          <cell r="AA91">
            <v>1611</v>
          </cell>
          <cell r="AC91">
            <v>61273</v>
          </cell>
          <cell r="AD91">
            <v>312238</v>
          </cell>
          <cell r="AE91">
            <v>300434.1399999999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818470.0900000001</v>
          </cell>
          <cell r="E92">
            <v>26833.97</v>
          </cell>
          <cell r="F92">
            <v>29786.079999999998</v>
          </cell>
          <cell r="G92">
            <v>29030.12</v>
          </cell>
          <cell r="H92">
            <v>27801.29</v>
          </cell>
          <cell r="I92">
            <v>37493.06</v>
          </cell>
          <cell r="J92">
            <v>25292.02</v>
          </cell>
          <cell r="K92">
            <v>28210.2</v>
          </cell>
          <cell r="L92">
            <v>29339.3</v>
          </cell>
          <cell r="M92">
            <v>28394.850000000002</v>
          </cell>
          <cell r="N92">
            <v>30826.23</v>
          </cell>
          <cell r="O92">
            <v>26554.23</v>
          </cell>
          <cell r="P92">
            <v>38137.35</v>
          </cell>
          <cell r="Q92">
            <v>357698.6999999999</v>
          </cell>
          <cell r="R92">
            <v>1400</v>
          </cell>
          <cell r="S92">
            <v>259954</v>
          </cell>
          <cell r="T92">
            <v>1917</v>
          </cell>
          <cell r="U92">
            <v>8825</v>
          </cell>
          <cell r="V92">
            <v>234542</v>
          </cell>
          <cell r="X92">
            <v>145782</v>
          </cell>
          <cell r="Z92">
            <v>67448</v>
          </cell>
          <cell r="AA92">
            <v>25000</v>
          </cell>
          <cell r="AB92">
            <v>139546</v>
          </cell>
          <cell r="AD92">
            <v>884414</v>
          </cell>
          <cell r="AE92">
            <v>291754.79000000004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131872.12</v>
          </cell>
          <cell r="E93">
            <v>3712.0099999999998</v>
          </cell>
          <cell r="F93">
            <v>3401.15</v>
          </cell>
          <cell r="G93">
            <v>3989.09</v>
          </cell>
          <cell r="H93">
            <v>3669.65</v>
          </cell>
          <cell r="I93">
            <v>5610.36</v>
          </cell>
          <cell r="J93">
            <v>1378.15</v>
          </cell>
          <cell r="K93">
            <v>2441.85</v>
          </cell>
          <cell r="L93">
            <v>1818.99</v>
          </cell>
          <cell r="M93">
            <v>2472.25</v>
          </cell>
          <cell r="N93">
            <v>2662.58</v>
          </cell>
          <cell r="O93">
            <v>2500.86</v>
          </cell>
          <cell r="P93">
            <v>6570.75</v>
          </cell>
          <cell r="Q93">
            <v>40227.69</v>
          </cell>
          <cell r="R93">
            <v>1517</v>
          </cell>
          <cell r="S93">
            <v>15317</v>
          </cell>
          <cell r="T93">
            <v>17117</v>
          </cell>
          <cell r="Y93">
            <v>28069</v>
          </cell>
          <cell r="Z93">
            <v>6317</v>
          </cell>
          <cell r="AB93">
            <v>4668</v>
          </cell>
          <cell r="AC93">
            <v>12946</v>
          </cell>
          <cell r="AD93">
            <v>85951</v>
          </cell>
          <cell r="AE93">
            <v>86148.81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895631.13</v>
          </cell>
          <cell r="E94">
            <v>26322.99</v>
          </cell>
          <cell r="F94">
            <v>21856.260000000002</v>
          </cell>
          <cell r="G94">
            <v>22456.98</v>
          </cell>
          <cell r="H94">
            <v>24856.96</v>
          </cell>
          <cell r="I94">
            <v>31780.05</v>
          </cell>
          <cell r="J94">
            <v>21145.22</v>
          </cell>
          <cell r="K94">
            <v>24925.350000000002</v>
          </cell>
          <cell r="L94">
            <v>25589.93</v>
          </cell>
          <cell r="M94">
            <v>23631.33</v>
          </cell>
          <cell r="N94">
            <v>37570.81</v>
          </cell>
          <cell r="O94">
            <v>12647.800000000001</v>
          </cell>
          <cell r="P94">
            <v>33106.86</v>
          </cell>
          <cell r="Q94">
            <v>305890.54</v>
          </cell>
          <cell r="S94">
            <v>33119</v>
          </cell>
          <cell r="U94">
            <v>1668</v>
          </cell>
          <cell r="V94">
            <v>18214</v>
          </cell>
          <cell r="W94">
            <v>289550</v>
          </cell>
          <cell r="X94">
            <v>5750</v>
          </cell>
          <cell r="Y94">
            <v>4234</v>
          </cell>
          <cell r="AA94">
            <v>42864</v>
          </cell>
          <cell r="AD94">
            <v>395399</v>
          </cell>
          <cell r="AE94">
            <v>806122.6699999999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1237310.47</v>
          </cell>
          <cell r="E95">
            <v>26861.99</v>
          </cell>
          <cell r="F95">
            <v>20964.78</v>
          </cell>
          <cell r="G95">
            <v>23902.86</v>
          </cell>
          <cell r="H95">
            <v>24034.55</v>
          </cell>
          <cell r="I95">
            <v>31994</v>
          </cell>
          <cell r="J95">
            <v>21693.94</v>
          </cell>
          <cell r="K95">
            <v>23236.3</v>
          </cell>
          <cell r="L95">
            <v>24753.7</v>
          </cell>
          <cell r="M95">
            <v>25336.58</v>
          </cell>
          <cell r="N95">
            <v>28068.47</v>
          </cell>
          <cell r="O95">
            <v>22048.73</v>
          </cell>
          <cell r="P95">
            <v>30861.49</v>
          </cell>
          <cell r="Q95">
            <v>303757.39</v>
          </cell>
          <cell r="R95">
            <v>2236</v>
          </cell>
          <cell r="S95">
            <v>2215</v>
          </cell>
          <cell r="T95">
            <v>37245</v>
          </cell>
          <cell r="U95">
            <v>849</v>
          </cell>
          <cell r="Y95">
            <v>6611</v>
          </cell>
          <cell r="Z95">
            <v>5206.25</v>
          </cell>
          <cell r="AA95">
            <v>66311</v>
          </cell>
          <cell r="AB95">
            <v>56494</v>
          </cell>
          <cell r="AD95">
            <v>177167.25</v>
          </cell>
          <cell r="AE95">
            <v>1363900.6099999999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297076.32000000007</v>
          </cell>
          <cell r="E96">
            <v>10803.48</v>
          </cell>
          <cell r="F96">
            <v>11358.33</v>
          </cell>
          <cell r="G96">
            <v>12103.23</v>
          </cell>
          <cell r="H96">
            <v>11741.550000000001</v>
          </cell>
          <cell r="I96">
            <v>13140.720000000001</v>
          </cell>
          <cell r="J96">
            <v>9092.08</v>
          </cell>
          <cell r="K96">
            <v>11376.050000000001</v>
          </cell>
          <cell r="L96">
            <v>10771.58</v>
          </cell>
          <cell r="M96">
            <v>10854.25</v>
          </cell>
          <cell r="N96">
            <v>10966.81</v>
          </cell>
          <cell r="O96">
            <v>10767.69</v>
          </cell>
          <cell r="P96">
            <v>12554.79</v>
          </cell>
          <cell r="Q96">
            <v>135530.56</v>
          </cell>
          <cell r="R96">
            <v>10185</v>
          </cell>
          <cell r="S96">
            <v>2257</v>
          </cell>
          <cell r="T96">
            <v>650</v>
          </cell>
          <cell r="U96">
            <v>39040</v>
          </cell>
          <cell r="W96">
            <v>10612</v>
          </cell>
          <cell r="X96">
            <v>5750</v>
          </cell>
          <cell r="Y96">
            <v>5166</v>
          </cell>
          <cell r="AA96">
            <v>1436</v>
          </cell>
          <cell r="AC96">
            <v>34987</v>
          </cell>
          <cell r="AD96">
            <v>110083</v>
          </cell>
          <cell r="AE96">
            <v>322523.88000000006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216570.81000000006</v>
          </cell>
          <cell r="E97">
            <v>16366.38</v>
          </cell>
          <cell r="F97">
            <v>17235.21</v>
          </cell>
          <cell r="G97">
            <v>19539.16</v>
          </cell>
          <cell r="H97">
            <v>15424.67</v>
          </cell>
          <cell r="I97">
            <v>23627.29</v>
          </cell>
          <cell r="J97">
            <v>15217.5</v>
          </cell>
          <cell r="K97">
            <v>17977.33</v>
          </cell>
          <cell r="L97">
            <v>17560.04</v>
          </cell>
          <cell r="M97">
            <v>16097.23</v>
          </cell>
          <cell r="N97">
            <v>18496.350000000002</v>
          </cell>
          <cell r="O97">
            <v>15872.06</v>
          </cell>
          <cell r="P97">
            <v>23803.87</v>
          </cell>
          <cell r="Q97">
            <v>217217.09</v>
          </cell>
          <cell r="T97">
            <v>48159</v>
          </cell>
          <cell r="X97">
            <v>6177</v>
          </cell>
          <cell r="Y97">
            <v>7523</v>
          </cell>
          <cell r="Z97">
            <v>2837</v>
          </cell>
          <cell r="AA97">
            <v>4469</v>
          </cell>
          <cell r="AB97">
            <v>1380</v>
          </cell>
          <cell r="AC97">
            <v>6699</v>
          </cell>
          <cell r="AD97">
            <v>77244</v>
          </cell>
          <cell r="AE97">
            <v>356543.9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522261.0600000002</v>
          </cell>
          <cell r="E98">
            <v>17823.28</v>
          </cell>
          <cell r="F98">
            <v>20398.82</v>
          </cell>
          <cell r="G98">
            <v>18556.010000000002</v>
          </cell>
          <cell r="H98">
            <v>18181.23</v>
          </cell>
          <cell r="I98">
            <v>25711.98</v>
          </cell>
          <cell r="J98">
            <v>17543.8</v>
          </cell>
          <cell r="K98">
            <v>20471.760000000002</v>
          </cell>
          <cell r="L98">
            <v>20262.15</v>
          </cell>
          <cell r="M98">
            <v>17994.760000000002</v>
          </cell>
          <cell r="N98">
            <v>21606.38</v>
          </cell>
          <cell r="O98">
            <v>17740.21</v>
          </cell>
          <cell r="P98">
            <v>23898.09</v>
          </cell>
          <cell r="Q98">
            <v>240188.47</v>
          </cell>
          <cell r="S98">
            <v>4352</v>
          </cell>
          <cell r="T98">
            <v>29075</v>
          </cell>
          <cell r="U98">
            <v>10645</v>
          </cell>
          <cell r="W98">
            <v>611</v>
          </cell>
          <cell r="Y98">
            <v>5993</v>
          </cell>
          <cell r="AB98">
            <v>1606</v>
          </cell>
          <cell r="AC98">
            <v>6949</v>
          </cell>
          <cell r="AD98">
            <v>59231</v>
          </cell>
          <cell r="AE98">
            <v>703218.5300000001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591956.35</v>
          </cell>
          <cell r="E99">
            <v>13078.83</v>
          </cell>
          <cell r="F99">
            <v>16500.54</v>
          </cell>
          <cell r="G99">
            <v>14494.77</v>
          </cell>
          <cell r="H99">
            <v>13709.52</v>
          </cell>
          <cell r="I99">
            <v>19245.510000000002</v>
          </cell>
          <cell r="J99">
            <v>12462.93</v>
          </cell>
          <cell r="K99">
            <v>13873.93</v>
          </cell>
          <cell r="L99">
            <v>16578.41</v>
          </cell>
          <cell r="M99">
            <v>13891.24</v>
          </cell>
          <cell r="N99">
            <v>13883.83</v>
          </cell>
          <cell r="O99">
            <v>13413.18</v>
          </cell>
          <cell r="P99">
            <v>21256.81</v>
          </cell>
          <cell r="Q99">
            <v>182389.49999999997</v>
          </cell>
          <cell r="T99">
            <v>17158</v>
          </cell>
          <cell r="W99">
            <v>27133</v>
          </cell>
          <cell r="Z99">
            <v>7697</v>
          </cell>
          <cell r="AA99">
            <v>17323</v>
          </cell>
          <cell r="AB99">
            <v>349550</v>
          </cell>
          <cell r="AC99">
            <v>44829</v>
          </cell>
          <cell r="AD99">
            <v>463690</v>
          </cell>
          <cell r="AE99">
            <v>310655.85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338607.01</v>
          </cell>
          <cell r="E100">
            <v>9617.56</v>
          </cell>
          <cell r="F100">
            <v>10011.35</v>
          </cell>
          <cell r="G100">
            <v>8852.92</v>
          </cell>
          <cell r="H100">
            <v>10214.300000000001</v>
          </cell>
          <cell r="I100">
            <v>13385.61</v>
          </cell>
          <cell r="J100">
            <v>8080.35</v>
          </cell>
          <cell r="K100">
            <v>9629.57</v>
          </cell>
          <cell r="L100">
            <v>9841.69</v>
          </cell>
          <cell r="M100">
            <v>9828.300000000001</v>
          </cell>
          <cell r="N100">
            <v>14557.550000000001</v>
          </cell>
          <cell r="O100">
            <v>6406.41</v>
          </cell>
          <cell r="P100">
            <v>15264.460000000001</v>
          </cell>
          <cell r="Q100">
            <v>125690.07000000002</v>
          </cell>
          <cell r="S100">
            <v>420</v>
          </cell>
          <cell r="T100">
            <v>7856</v>
          </cell>
          <cell r="V100">
            <v>16054</v>
          </cell>
          <cell r="W100">
            <v>13828</v>
          </cell>
          <cell r="X100">
            <v>7141</v>
          </cell>
          <cell r="Y100">
            <v>9835</v>
          </cell>
          <cell r="AD100">
            <v>55134</v>
          </cell>
          <cell r="AE100">
            <v>409163.08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49958.17</v>
          </cell>
          <cell r="E101">
            <v>1081.7</v>
          </cell>
          <cell r="F101">
            <v>1018.88</v>
          </cell>
          <cell r="G101">
            <v>3425.44</v>
          </cell>
          <cell r="H101">
            <v>869.63</v>
          </cell>
          <cell r="I101">
            <v>1404.56</v>
          </cell>
          <cell r="J101">
            <v>716.92</v>
          </cell>
          <cell r="K101">
            <v>1215.24</v>
          </cell>
          <cell r="L101">
            <v>1154.77</v>
          </cell>
          <cell r="M101">
            <v>889.75</v>
          </cell>
          <cell r="N101">
            <v>1062.45</v>
          </cell>
          <cell r="O101">
            <v>888.74</v>
          </cell>
          <cell r="P101">
            <v>1546.6200000000001</v>
          </cell>
          <cell r="Q101">
            <v>15274.700000000003</v>
          </cell>
          <cell r="W101">
            <v>3224</v>
          </cell>
          <cell r="X101">
            <v>5750</v>
          </cell>
          <cell r="AA101">
            <v>1033</v>
          </cell>
          <cell r="AC101">
            <v>7627.4</v>
          </cell>
          <cell r="AD101">
            <v>17634.4</v>
          </cell>
          <cell r="AE101">
            <v>47598.47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180299.58000000002</v>
          </cell>
          <cell r="E102">
            <v>5822.71</v>
          </cell>
          <cell r="F102">
            <v>6593.77</v>
          </cell>
          <cell r="G102">
            <v>5700.650000000001</v>
          </cell>
          <cell r="H102">
            <v>5632.93</v>
          </cell>
          <cell r="I102">
            <v>6884.4800000000005</v>
          </cell>
          <cell r="J102">
            <v>4460.45</v>
          </cell>
          <cell r="K102">
            <v>8603.33</v>
          </cell>
          <cell r="L102">
            <v>6816.55</v>
          </cell>
          <cell r="M102">
            <v>5662.77</v>
          </cell>
          <cell r="N102">
            <v>6226.25</v>
          </cell>
          <cell r="O102">
            <v>5695.87</v>
          </cell>
          <cell r="P102">
            <v>7759.41</v>
          </cell>
          <cell r="Q102">
            <v>75859.17</v>
          </cell>
          <cell r="Z102">
            <v>96042</v>
          </cell>
          <cell r="AB102">
            <v>34668</v>
          </cell>
          <cell r="AD102">
            <v>130710</v>
          </cell>
          <cell r="AE102">
            <v>125448.75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3">
      <selection activeCell="J20" sqref="J20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2022</v>
      </c>
      <c r="B1" s="24"/>
      <c r="C1" s="24"/>
      <c r="D1" s="24"/>
      <c r="E1" s="24"/>
    </row>
    <row r="2" spans="1:5" ht="24.75" customHeight="1">
      <c r="A2" s="26" t="s">
        <v>26</v>
      </c>
      <c r="B2" s="26"/>
      <c r="C2" s="26"/>
      <c r="D2" s="26"/>
      <c r="E2" s="26"/>
    </row>
    <row r="3" spans="1:5" ht="41.25" customHeight="1">
      <c r="A3" s="27" t="s">
        <v>23</v>
      </c>
      <c r="B3" s="28"/>
      <c r="C3" s="28"/>
      <c r="D3" s="28"/>
      <c r="E3" s="28"/>
    </row>
    <row r="4" spans="1:5" ht="18.75" customHeight="1">
      <c r="A4" s="29" t="s">
        <v>24</v>
      </c>
      <c r="B4" s="30"/>
      <c r="C4" s="30"/>
      <c r="D4" s="30"/>
      <c r="E4" s="30"/>
    </row>
    <row r="5" spans="1:5" ht="30.75" customHeight="1">
      <c r="A5" s="25" t="str">
        <f>VLOOKUP(A1,'[1]2019'!$A$1:$AH$99,2,0)</f>
        <v>ул.Краснополянская д.23А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VLOOKUP(A1,'[1]2019'!$A$1:$AH$101,3,0)</f>
        <v>1689.49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5">
        <f>E7*E6</f>
        <v>4679.8873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22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21</v>
      </c>
      <c r="B11" s="20"/>
      <c r="C11" s="20"/>
      <c r="D11" s="20"/>
      <c r="E11" s="6">
        <f>VLOOKUP(A1,'[2]2020'!$A$1:$AH$101,4,0)</f>
        <v>29451.389999999985</v>
      </c>
    </row>
    <row r="12" spans="1:5" ht="15.75">
      <c r="A12" s="3">
        <v>1</v>
      </c>
      <c r="B12" s="12" t="s">
        <v>4</v>
      </c>
      <c r="C12" s="8">
        <f>VLOOKUP(A1,'[2]2020'!$A$1:$AH$101,5,0)</f>
        <v>3893.25</v>
      </c>
      <c r="D12" s="8">
        <f>VLOOKUP(A1,'[2]2020'!$A$1:$AH$101,18,0)</f>
        <v>0</v>
      </c>
      <c r="E12" s="10"/>
    </row>
    <row r="13" spans="1:5" ht="33" customHeight="1">
      <c r="A13" s="3">
        <v>2</v>
      </c>
      <c r="B13" s="12" t="s">
        <v>5</v>
      </c>
      <c r="C13" s="8">
        <f>VLOOKUP(A1,'[2]2020'!$A$1:$AH$101,6,0)</f>
        <v>3962.92</v>
      </c>
      <c r="D13" s="8">
        <f>VLOOKUP(A1,'[2]2020'!$A$1:$AH$101,19,0)</f>
        <v>0</v>
      </c>
      <c r="E13" s="10"/>
    </row>
    <row r="14" spans="1:5" ht="17.25" customHeight="1">
      <c r="A14" s="3">
        <v>3</v>
      </c>
      <c r="B14" s="12" t="s">
        <v>6</v>
      </c>
      <c r="C14" s="8">
        <f>VLOOKUP(A1,'[2]2020'!$A$1:$AH$101,7,0)</f>
        <v>4373.96</v>
      </c>
      <c r="D14" s="8">
        <f>VLOOKUP(A1,'[2]2020'!$A$1:$AH$101,20,0)</f>
        <v>544</v>
      </c>
      <c r="E14" s="10" t="s">
        <v>27</v>
      </c>
    </row>
    <row r="15" spans="1:5" ht="15.75">
      <c r="A15" s="3">
        <v>4</v>
      </c>
      <c r="B15" s="4" t="s">
        <v>7</v>
      </c>
      <c r="C15" s="8">
        <f>VLOOKUP(A1,'[2]2020'!$A$1:$AH$101,8,0)</f>
        <v>4213.64</v>
      </c>
      <c r="D15" s="8">
        <f>VLOOKUP(A1,'[2]2020'!$A$1:$AH$101,21,0)</f>
        <v>0</v>
      </c>
      <c r="E15" s="10"/>
    </row>
    <row r="16" spans="1:5" ht="15.75">
      <c r="A16" s="3">
        <v>5</v>
      </c>
      <c r="B16" s="12" t="s">
        <v>8</v>
      </c>
      <c r="C16" s="8">
        <f>VLOOKUP(A1,'[2]2020'!$A$1:$AH$101,9,0)</f>
        <v>5208.12</v>
      </c>
      <c r="D16" s="8">
        <f>VLOOKUP(A1,'[2]2020'!$A$1:$AH$101,22,0)</f>
        <v>0</v>
      </c>
      <c r="E16" s="10"/>
    </row>
    <row r="17" spans="1:5" ht="15.75">
      <c r="A17" s="3">
        <v>6</v>
      </c>
      <c r="B17" s="12" t="s">
        <v>9</v>
      </c>
      <c r="C17" s="8">
        <f>VLOOKUP(A1,'[2]2020'!$A$1:$AH$101,10,0)</f>
        <v>3469.58</v>
      </c>
      <c r="D17" s="8">
        <f>VLOOKUP(A1,'[2]2020'!$A$1:$AH$101,23,0)</f>
        <v>0</v>
      </c>
      <c r="E17" s="10"/>
    </row>
    <row r="18" spans="1:5" ht="47.25">
      <c r="A18" s="3">
        <v>7</v>
      </c>
      <c r="B18" s="12" t="s">
        <v>10</v>
      </c>
      <c r="C18" s="8">
        <f>VLOOKUP(A1,'[2]2020'!$A$1:$AH$101,11,0)</f>
        <v>4319.6900000000005</v>
      </c>
      <c r="D18" s="8">
        <f>VLOOKUP(A1,'[2]2020'!$A$1:$AH$101,24,0)</f>
        <v>6976</v>
      </c>
      <c r="E18" s="10" t="s">
        <v>28</v>
      </c>
    </row>
    <row r="19" spans="1:5" ht="47.25">
      <c r="A19" s="3">
        <v>8</v>
      </c>
      <c r="B19" s="12" t="s">
        <v>11</v>
      </c>
      <c r="C19" s="8">
        <f>VLOOKUP(A1,'[2]2020'!$A$1:$AH$101,12,0)</f>
        <v>4631.3</v>
      </c>
      <c r="D19" s="8">
        <f>VLOOKUP(A1,'[2]2020'!$A$1:$AH$102,25,0)</f>
        <v>2035</v>
      </c>
      <c r="E19" s="10" t="s">
        <v>29</v>
      </c>
    </row>
    <row r="20" spans="1:5" ht="15.75">
      <c r="A20" s="3">
        <v>9</v>
      </c>
      <c r="B20" s="4" t="s">
        <v>12</v>
      </c>
      <c r="C20" s="8">
        <f>VLOOKUP(A1,'[2]2020'!$A$1:$AH$101,13,0)</f>
        <v>4686.26</v>
      </c>
      <c r="D20" s="8">
        <f>VLOOKUP(A1,'[2]2020'!$A$1:$AH$101,26,0)</f>
        <v>0</v>
      </c>
      <c r="E20" s="10"/>
    </row>
    <row r="21" spans="1:5" ht="15.75">
      <c r="A21" s="3">
        <v>10</v>
      </c>
      <c r="B21" s="4" t="s">
        <v>13</v>
      </c>
      <c r="C21" s="8">
        <f>VLOOKUP(A1,'[2]2020'!$A$1:$AH$101,14,0)</f>
        <v>4163.41</v>
      </c>
      <c r="D21" s="8">
        <f>VLOOKUP(A1,'[2]2020'!$A$1:$AH$101,27,0)</f>
        <v>0</v>
      </c>
      <c r="E21" s="10"/>
    </row>
    <row r="22" spans="1:5" ht="33" customHeight="1">
      <c r="A22" s="3">
        <v>11</v>
      </c>
      <c r="B22" s="12" t="s">
        <v>14</v>
      </c>
      <c r="C22" s="8">
        <f>VLOOKUP(A1,'[2]2020'!$A$1:$AH$101,15,0)</f>
        <v>4629.88</v>
      </c>
      <c r="D22" s="8">
        <f>VLOOKUP(A1,'[2]2020'!$A$1:$AH$101,28,0)</f>
        <v>0</v>
      </c>
      <c r="E22" s="10"/>
    </row>
    <row r="23" spans="1:5" ht="63" customHeight="1">
      <c r="A23" s="3">
        <v>12</v>
      </c>
      <c r="B23" s="12" t="s">
        <v>15</v>
      </c>
      <c r="C23" s="8">
        <f>VLOOKUP(A1,'[2]2020'!$A$1:$AH$101,16,0)</f>
        <v>6445.99</v>
      </c>
      <c r="D23" s="8">
        <f>VLOOKUP(A1,'[2]2020'!$A$1:$AH$101,29,0)</f>
        <v>13565</v>
      </c>
      <c r="E23" s="10" t="s">
        <v>30</v>
      </c>
    </row>
    <row r="24" spans="1:5" ht="15.75">
      <c r="A24" s="22" t="s">
        <v>16</v>
      </c>
      <c r="B24" s="23"/>
      <c r="C24" s="9">
        <f>SUM(C12:C23)</f>
        <v>53998</v>
      </c>
      <c r="D24" s="9">
        <f>SUM(D12:D23)</f>
        <v>23120</v>
      </c>
      <c r="E24" s="11"/>
    </row>
    <row r="25" spans="1:5" ht="15.75">
      <c r="A25" s="19" t="s">
        <v>25</v>
      </c>
      <c r="B25" s="20"/>
      <c r="C25" s="20"/>
      <c r="D25" s="20"/>
      <c r="E25" s="17">
        <f>E11+C24-D24</f>
        <v>60329.389999999985</v>
      </c>
    </row>
    <row r="29" spans="1:5" ht="18.75">
      <c r="A29" s="18" t="s">
        <v>20</v>
      </c>
      <c r="B29" s="18"/>
      <c r="C29" s="18"/>
      <c r="D29" s="18"/>
      <c r="E29" s="18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2021-02-25T07:01:30Z</dcterms:modified>
  <cp:category/>
  <cp:version/>
  <cp:contentType/>
  <cp:contentStatus/>
</cp:coreProperties>
</file>