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<sst xmlns="http://schemas.openxmlformats.org/spreadsheetml/2006/main" count="33" uniqueCount="33">
  <si>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</si>
  <si>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</si>
  <si>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</si>
  <si>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</si>
  <si>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</si>
  <si>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</si>
  <si>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</si>
  <si>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</si>
  <si>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</si>
  <si>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</si>
  <si>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</si>
  <si>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</si>
  <si>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</si>
  <si>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</si>
  <si>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</si>
  <si>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</si>
  <si>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</si>
  <si>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</si>
  <si>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</si>
  <si>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</si>
  <si>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</si>
  <si>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</si>
  <si>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</si>
  <si>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за 2019 год</t>
  </si>
  <si>
    <t xml:space="preserve">Остаток денежных средств на 01.01.2020 г. : </t>
  </si>
  <si>
    <t>3432,00 - ремонт трубопровода внутреннего водостока 1-ого и 2-ого подъезда.</t>
  </si>
  <si>
    <t>8337,00 - ремонт внутреннего водостока (2 подъезд).                                                        408,00 - ремонт двери кв. 16.                           528,00 - замена крана ГВС 1ого подъезда.</t>
  </si>
  <si>
    <t>1061,00 - замена крана ГВС в подвале.             7591,00 - прокладка трубопровода для полива.</t>
  </si>
  <si>
    <t>1107,00 - замена крана в подвале.                      1671,00 - замена стояка ГВС в кв. 21.</t>
  </si>
  <si>
    <t>3375,00 - смена участков трубопроводов ХВС и ГВС в подвале 1ого-2ого подъездов.</t>
  </si>
  <si>
    <t>107700,00 - замена окон ПВХ (1-2 подъездов).</t>
  </si>
  <si>
    <t>Месяц 2019 г.</t>
  </si>
  <si>
    <t>ОТЧЕТ О ПОСТУПЛЕНИИ И РАСХОДОВАНИИ ДЕНЕЖНЫХ СРЕДСТВ ПО СТАТЬЕ "ТЕКУЩИЙ РЕМОНТ"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</si>
</sst>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7\&#1058;&#1077;&#1082;&#1091;&#1097;&#1080;&#1081;%20&#1088;&#1077;&#1084;&#1086;&#1085;&#1090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7"/>
      <sheetName val="Остатки на начало 2017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01.01.2017 г., руб.</v>
          </cell>
          <cell r="E1" t="str">
            <v>Сбор январь 2017 г.</v>
          </cell>
          <cell r="F1" t="str">
            <v>Сбор февраль 2017 г.</v>
          </cell>
          <cell r="G1" t="str">
            <v>Сбор март 2017 г.</v>
          </cell>
          <cell r="H1" t="str">
            <v>Сбор апрель 2017 г.</v>
          </cell>
          <cell r="I1" t="str">
            <v>Сбор май 2017 г.</v>
          </cell>
          <cell r="J1" t="str">
            <v>Сбор июнь 2017 г.</v>
          </cell>
          <cell r="K1" t="str">
            <v>Сбор июль 2017 г.</v>
          </cell>
          <cell r="L1" t="str">
            <v>Сбор август 2017 г.</v>
          </cell>
          <cell r="M1" t="str">
            <v>Сбор сентябрь 2017 г.</v>
          </cell>
          <cell r="N1" t="str">
            <v>Сбор октябрь 2017 г.</v>
          </cell>
          <cell r="O1" t="str">
            <v>Сбор ноябрь 2017 г.</v>
          </cell>
          <cell r="P1" t="str">
            <v>Сбор декабрь 2017 г.</v>
          </cell>
          <cell r="Q1" t="str">
            <v>Сбор по дополнительным начислениям</v>
          </cell>
          <cell r="R1" t="str">
            <v>Итого сбор 2017 г. (собрано+дн)</v>
          </cell>
          <cell r="S1" t="str">
            <v>Выполнение январь 2017 г.</v>
          </cell>
          <cell r="T1" t="str">
            <v>Выполнение февраль 2017 г.</v>
          </cell>
          <cell r="U1" t="str">
            <v>Выполнение март 2017 г.</v>
          </cell>
          <cell r="V1" t="str">
            <v>Выполнение апрель 2017 г.</v>
          </cell>
          <cell r="W1" t="str">
            <v>Выполнение май 2017 г.</v>
          </cell>
          <cell r="X1" t="str">
            <v>Выполнение июнь 2017 г.</v>
          </cell>
          <cell r="Y1" t="str">
            <v>Выполнение июль 2017 г.</v>
          </cell>
          <cell r="Z1" t="str">
            <v>Выполнение август 2017 г.</v>
          </cell>
          <cell r="AA1" t="str">
            <v>Выполнение сентябрь 2017 г.</v>
          </cell>
          <cell r="AB1" t="str">
            <v>Выполнение октябрь 2017 г.</v>
          </cell>
          <cell r="AC1" t="str">
            <v>Выполнение ноябрь 2017 г.</v>
          </cell>
          <cell r="AD1" t="str">
            <v>Выполнение декабрь 2017 г.</v>
          </cell>
          <cell r="AE1" t="str">
            <v>Возврат, руб.</v>
          </cell>
          <cell r="AF1" t="str">
            <v>Итого выполнено в 2017 г., руб.</v>
          </cell>
          <cell r="AG1" t="str">
            <v>Сальдо на 31.12.2017 г., руб.</v>
          </cell>
        </row>
        <row r="2">
          <cell r="A2">
            <v>610</v>
          </cell>
          <cell r="B2" t="str">
            <v>ПРОЕЗД Магистральный д.12</v>
          </cell>
          <cell r="C2">
            <v>5560.7</v>
          </cell>
          <cell r="D2">
            <v>435567.5</v>
          </cell>
          <cell r="E2">
            <v>16133.3</v>
          </cell>
          <cell r="F2">
            <v>12774.07</v>
          </cell>
          <cell r="G2">
            <v>15235.05</v>
          </cell>
          <cell r="H2">
            <v>15019.57</v>
          </cell>
          <cell r="I2">
            <v>17977.61</v>
          </cell>
          <cell r="J2">
            <v>14035.23</v>
          </cell>
          <cell r="K2">
            <v>14549.13</v>
          </cell>
          <cell r="L2">
            <v>14367.58</v>
          </cell>
          <cell r="M2">
            <v>15402.95</v>
          </cell>
          <cell r="N2">
            <v>13847.22</v>
          </cell>
          <cell r="O2">
            <v>13273.81</v>
          </cell>
          <cell r="P2">
            <v>16018.89</v>
          </cell>
          <cell r="Q2">
            <v>178634.41000000003</v>
          </cell>
          <cell r="R2">
            <v>2811.46</v>
          </cell>
          <cell r="S2">
            <v>473408.29</v>
          </cell>
          <cell r="T2">
            <v>26290.99</v>
          </cell>
          <cell r="U2">
            <v>3271.25</v>
          </cell>
          <cell r="V2">
            <v>6182.75</v>
          </cell>
          <cell r="W2">
            <v>6678</v>
          </cell>
          <cell r="X2">
            <v>518642.74</v>
          </cell>
          <cell r="Y2">
            <v>95559.17000000004</v>
          </cell>
        </row>
        <row r="3">
          <cell r="A3">
            <v>614</v>
          </cell>
          <cell r="B3" t="str">
            <v>ПРОЕЗД Магистральный д.21</v>
          </cell>
          <cell r="C3">
            <v>4934.54</v>
          </cell>
          <cell r="D3">
            <v>-275143.81</v>
          </cell>
          <cell r="E3">
            <v>11996.6</v>
          </cell>
          <cell r="F3">
            <v>11661.38</v>
          </cell>
          <cell r="G3">
            <v>12505.76</v>
          </cell>
          <cell r="H3">
            <v>13110.56</v>
          </cell>
          <cell r="I3">
            <v>11988.96</v>
          </cell>
          <cell r="J3">
            <v>12690.17</v>
          </cell>
          <cell r="K3">
            <v>15818.18</v>
          </cell>
          <cell r="L3">
            <v>12903.27</v>
          </cell>
          <cell r="M3">
            <v>11366.61</v>
          </cell>
          <cell r="N3">
            <v>12986.8</v>
          </cell>
          <cell r="O3">
            <v>20007.86</v>
          </cell>
          <cell r="P3">
            <v>15091.39</v>
          </cell>
          <cell r="Q3">
            <v>162127.53999999998</v>
          </cell>
          <cell r="R3">
            <v>951.98</v>
          </cell>
          <cell r="S3">
            <v>1418.2</v>
          </cell>
          <cell r="T3">
            <v>41504.85</v>
          </cell>
          <cell r="U3">
            <v>6554.73</v>
          </cell>
          <cell r="V3">
            <v>6371.19</v>
          </cell>
          <cell r="W3">
            <v>56800.95</v>
          </cell>
          <cell r="X3">
            <v>-169817.22000000003</v>
          </cell>
        </row>
        <row r="4">
          <cell r="A4">
            <v>615</v>
          </cell>
          <cell r="B4" t="str">
            <v>ПРОЕЗД Магистральный д.22</v>
          </cell>
          <cell r="C4">
            <v>3477.9</v>
          </cell>
          <cell r="D4">
            <v>50565.76000000001</v>
          </cell>
          <cell r="E4">
            <v>8314.72</v>
          </cell>
          <cell r="F4">
            <v>5888.76</v>
          </cell>
          <cell r="G4">
            <v>10020.01</v>
          </cell>
          <cell r="H4">
            <v>8173.73</v>
          </cell>
          <cell r="I4">
            <v>8196.17</v>
          </cell>
          <cell r="J4">
            <v>7157.14</v>
          </cell>
          <cell r="K4">
            <v>8567.35</v>
          </cell>
          <cell r="L4">
            <v>9295.03</v>
          </cell>
          <cell r="M4">
            <v>9182.56</v>
          </cell>
          <cell r="N4">
            <v>8278.77</v>
          </cell>
          <cell r="O4">
            <v>8941.23</v>
          </cell>
          <cell r="P4">
            <v>9406.81</v>
          </cell>
          <cell r="Q4">
            <v>101422.28</v>
          </cell>
          <cell r="R4">
            <v>1522.73</v>
          </cell>
          <cell r="S4">
            <v>8965.53</v>
          </cell>
          <cell r="T4">
            <v>5602.77</v>
          </cell>
          <cell r="U4">
            <v>507.52</v>
          </cell>
          <cell r="V4">
            <v>22789.27</v>
          </cell>
          <cell r="W4">
            <v>39387.82</v>
          </cell>
          <cell r="X4">
            <v>112600.22</v>
          </cell>
        </row>
        <row r="5">
          <cell r="A5">
            <v>617</v>
          </cell>
          <cell r="B5" t="str">
            <v>ПРОЕЗД Магистральный д.23</v>
          </cell>
          <cell r="C5">
            <v>2790.6</v>
          </cell>
          <cell r="D5">
            <v>86192.12000000011</v>
          </cell>
          <cell r="E5">
            <v>6538.26</v>
          </cell>
          <cell r="F5">
            <v>6969.28</v>
          </cell>
          <cell r="G5">
            <v>6930.32</v>
          </cell>
          <cell r="H5">
            <v>7301.79</v>
          </cell>
          <cell r="I5">
            <v>6713.09</v>
          </cell>
          <cell r="J5">
            <v>7988.47</v>
          </cell>
          <cell r="K5">
            <v>6892.82</v>
          </cell>
          <cell r="L5">
            <v>7108.61</v>
          </cell>
          <cell r="M5">
            <v>6331.09</v>
          </cell>
          <cell r="N5">
            <v>8458.45</v>
          </cell>
          <cell r="O5">
            <v>9053.09</v>
          </cell>
          <cell r="P5">
            <v>7594.18</v>
          </cell>
          <cell r="Q5">
            <v>87879.45000000001</v>
          </cell>
          <cell r="R5">
            <v>51116.55</v>
          </cell>
          <cell r="S5">
            <v>56733.58</v>
          </cell>
          <cell r="T5">
            <v>2493.2</v>
          </cell>
          <cell r="U5">
            <v>228.52</v>
          </cell>
          <cell r="V5">
            <v>15443.6</v>
          </cell>
          <cell r="W5">
            <v>1827.18</v>
          </cell>
          <cell r="X5">
            <v>127842.63</v>
          </cell>
          <cell r="Y5">
            <v>46228.94000000012</v>
          </cell>
        </row>
        <row r="6">
          <cell r="A6">
            <v>1358</v>
          </cell>
          <cell r="B6" t="str">
            <v>ПРОЕЗД Магистральный д.5а</v>
          </cell>
          <cell r="C6">
            <v>4854.5</v>
          </cell>
          <cell r="D6">
            <v>-4113.86000000003</v>
          </cell>
          <cell r="E6">
            <v>12290.48</v>
          </cell>
          <cell r="F6">
            <v>14180.27</v>
          </cell>
          <cell r="G6">
            <v>13620.58</v>
          </cell>
          <cell r="H6">
            <v>12113.79</v>
          </cell>
          <cell r="I6">
            <v>12392.16</v>
          </cell>
          <cell r="J6">
            <v>13104.06</v>
          </cell>
          <cell r="K6">
            <v>12750.59</v>
          </cell>
          <cell r="L6">
            <v>13551.39</v>
          </cell>
          <cell r="M6">
            <v>12814.41</v>
          </cell>
          <cell r="N6">
            <v>12032.32</v>
          </cell>
          <cell r="O6">
            <v>11501.74</v>
          </cell>
          <cell r="P6">
            <v>4553.18</v>
          </cell>
          <cell r="Q6">
            <v>59474.57</v>
          </cell>
          <cell r="R6">
            <v>204379.53999999998</v>
          </cell>
          <cell r="S6">
            <v>781.89</v>
          </cell>
          <cell r="T6">
            <v>73991.64</v>
          </cell>
          <cell r="U6">
            <v>4844.17</v>
          </cell>
          <cell r="X6">
            <v>110829.78</v>
          </cell>
          <cell r="Y6">
            <v>190447.47999999998</v>
          </cell>
          <cell r="Z6">
            <v>9818.199999999953</v>
          </cell>
        </row>
        <row r="7">
          <cell r="A7">
            <v>1426</v>
          </cell>
          <cell r="B7" t="str">
            <v>ПРОЕЗД Магистральный д.24б</v>
          </cell>
          <cell r="C7">
            <v>7277.9</v>
          </cell>
          <cell r="D7">
            <v>298608.0700000002</v>
          </cell>
          <cell r="E7">
            <v>21965.46</v>
          </cell>
          <cell r="F7">
            <v>16987.33</v>
          </cell>
          <cell r="G7">
            <v>18480.5</v>
          </cell>
          <cell r="H7">
            <v>17325.99</v>
          </cell>
          <cell r="I7">
            <v>19935.09</v>
          </cell>
          <cell r="J7">
            <v>19329.03</v>
          </cell>
          <cell r="K7">
            <v>19289.7</v>
          </cell>
          <cell r="L7">
            <v>19634.34</v>
          </cell>
          <cell r="M7">
            <v>18688.03</v>
          </cell>
          <cell r="N7">
            <v>23861.36</v>
          </cell>
          <cell r="O7">
            <v>19302.73</v>
          </cell>
          <cell r="P7">
            <v>22871.41</v>
          </cell>
          <cell r="Q7">
            <v>237670.97000000003</v>
          </cell>
          <cell r="R7">
            <v>24971.24</v>
          </cell>
          <cell r="S7">
            <v>24300.18</v>
          </cell>
          <cell r="T7">
            <v>9655.87</v>
          </cell>
          <cell r="U7">
            <v>171150</v>
          </cell>
          <cell r="V7">
            <v>230077.29</v>
          </cell>
          <cell r="W7">
            <v>306201.75000000023</v>
          </cell>
        </row>
        <row r="8">
          <cell r="A8">
            <v>1433</v>
          </cell>
          <cell r="B8" t="str">
            <v>ПРОЕЗД Магистральный д.19</v>
          </cell>
          <cell r="C8">
            <v>2745.2</v>
          </cell>
          <cell r="D8">
            <v>126980.37</v>
          </cell>
          <cell r="E8">
            <v>6925.13</v>
          </cell>
          <cell r="F8">
            <v>5781.46</v>
          </cell>
          <cell r="G8">
            <v>8086.06</v>
          </cell>
          <cell r="H8">
            <v>6342.93</v>
          </cell>
          <cell r="I8">
            <v>7829.43</v>
          </cell>
          <cell r="J8">
            <v>6692.8</v>
          </cell>
          <cell r="K8">
            <v>7824.99</v>
          </cell>
          <cell r="L8">
            <v>6251.53</v>
          </cell>
          <cell r="M8">
            <v>7450.32</v>
          </cell>
          <cell r="N8">
            <v>7218.1</v>
          </cell>
          <cell r="O8">
            <v>7033.24</v>
          </cell>
          <cell r="P8">
            <v>8437.61</v>
          </cell>
          <cell r="Q8">
            <v>85873.6</v>
          </cell>
          <cell r="R8">
            <v>36423.4</v>
          </cell>
          <cell r="S8">
            <v>1028.16</v>
          </cell>
          <cell r="T8">
            <v>83010.95</v>
          </cell>
          <cell r="U8">
            <v>1239.34</v>
          </cell>
          <cell r="V8">
            <v>5171.29</v>
          </cell>
          <cell r="W8">
            <v>10078.87</v>
          </cell>
          <cell r="X8">
            <v>8051.77</v>
          </cell>
          <cell r="Y8">
            <v>145003.78</v>
          </cell>
          <cell r="Z8">
            <v>67850.19</v>
          </cell>
        </row>
        <row r="9">
          <cell r="A9">
            <v>1630</v>
          </cell>
          <cell r="B9" t="str">
            <v>ПРОЕЗД Магистральный д.5</v>
          </cell>
          <cell r="C9">
            <v>3857.7</v>
          </cell>
          <cell r="D9">
            <v>156963.85999999996</v>
          </cell>
          <cell r="E9">
            <v>11254.64</v>
          </cell>
          <cell r="F9">
            <v>9377.77</v>
          </cell>
          <cell r="G9">
            <v>11528.61</v>
          </cell>
          <cell r="H9">
            <v>9233.76</v>
          </cell>
          <cell r="I9">
            <v>9811.22</v>
          </cell>
          <cell r="J9">
            <v>10751.06</v>
          </cell>
          <cell r="K9">
            <v>9950.53</v>
          </cell>
          <cell r="L9">
            <v>9861.69</v>
          </cell>
          <cell r="M9">
            <v>10146.87</v>
          </cell>
          <cell r="N9">
            <v>9691.82</v>
          </cell>
          <cell r="O9">
            <v>10688.12</v>
          </cell>
          <cell r="P9">
            <v>11700.26</v>
          </cell>
          <cell r="Q9">
            <v>92242.24</v>
          </cell>
          <cell r="R9">
            <v>216238.59</v>
          </cell>
          <cell r="S9">
            <v>6002.19</v>
          </cell>
          <cell r="T9">
            <v>259864.61</v>
          </cell>
          <cell r="U9">
            <v>14533</v>
          </cell>
          <cell r="V9">
            <v>50269.16</v>
          </cell>
          <cell r="W9">
            <v>330668.95999999996</v>
          </cell>
          <cell r="X9">
            <v>42533.48999999999</v>
          </cell>
        </row>
        <row r="10">
          <cell r="A10">
            <v>1848</v>
          </cell>
          <cell r="B10" t="str">
            <v>ПРОЕЗД Магистральный д.10</v>
          </cell>
          <cell r="C10">
            <v>4333.98</v>
          </cell>
          <cell r="D10">
            <v>439352.04000000004</v>
          </cell>
          <cell r="E10">
            <v>9610</v>
          </cell>
          <cell r="F10">
            <v>11223.69</v>
          </cell>
          <cell r="G10">
            <v>11633.77</v>
          </cell>
          <cell r="H10">
            <v>11313.39</v>
          </cell>
          <cell r="I10">
            <v>10967.82</v>
          </cell>
          <cell r="J10">
            <v>9633.24</v>
          </cell>
          <cell r="K10">
            <v>12583.31</v>
          </cell>
          <cell r="L10">
            <v>12665.86</v>
          </cell>
          <cell r="M10">
            <v>12178.9</v>
          </cell>
          <cell r="N10">
            <v>10921.18</v>
          </cell>
          <cell r="O10">
            <v>13370.51</v>
          </cell>
          <cell r="P10">
            <v>12675.81</v>
          </cell>
          <cell r="Q10">
            <v>138777.48</v>
          </cell>
          <cell r="R10">
            <v>1955.45</v>
          </cell>
          <cell r="S10">
            <v>3765.37</v>
          </cell>
          <cell r="T10">
            <v>1707</v>
          </cell>
          <cell r="U10">
            <v>3864</v>
          </cell>
          <cell r="V10">
            <v>11291.82</v>
          </cell>
          <cell r="W10">
            <v>566837.7000000001</v>
          </cell>
        </row>
        <row r="11">
          <cell r="A11">
            <v>1872</v>
          </cell>
          <cell r="B11" t="str">
            <v>ПРОЕЗД Магистральный д.7</v>
          </cell>
          <cell r="C11">
            <v>5614</v>
          </cell>
          <cell r="D11">
            <v>315721.63</v>
          </cell>
          <cell r="E11">
            <v>15870.69</v>
          </cell>
          <cell r="F11">
            <v>13416.47</v>
          </cell>
          <cell r="G11">
            <v>14896.96</v>
          </cell>
          <cell r="H11">
            <v>16054.2</v>
          </cell>
          <cell r="I11">
            <v>15298.25</v>
          </cell>
          <cell r="J11">
            <v>11831.17</v>
          </cell>
          <cell r="K11">
            <v>15320.73</v>
          </cell>
          <cell r="L11">
            <v>15170.05</v>
          </cell>
          <cell r="M11">
            <v>12760.4</v>
          </cell>
          <cell r="N11">
            <v>15282.87</v>
          </cell>
          <cell r="O11">
            <v>13804.19</v>
          </cell>
          <cell r="P11">
            <v>17404.72</v>
          </cell>
          <cell r="Q11">
            <v>177110.69999999998</v>
          </cell>
          <cell r="R11">
            <v>13115.95</v>
          </cell>
          <cell r="S11">
            <v>12807</v>
          </cell>
          <cell r="T11">
            <v>25922.95</v>
          </cell>
          <cell r="U11">
            <v>466909.37999999995</v>
          </cell>
        </row>
        <row r="12">
          <cell r="A12">
            <v>1964</v>
          </cell>
          <cell r="B12" t="str">
            <v>ПРОЕЗД Магистральный д.18</v>
          </cell>
          <cell r="C12">
            <v>4067.77</v>
          </cell>
          <cell r="D12">
            <v>402251.8299999999</v>
          </cell>
          <cell r="E12">
            <v>8989.28</v>
          </cell>
          <cell r="F12">
            <v>10523.15</v>
          </cell>
          <cell r="G12">
            <v>11168.64</v>
          </cell>
          <cell r="H12">
            <v>10441.19</v>
          </cell>
          <cell r="I12">
            <v>10462.44</v>
          </cell>
          <cell r="J12">
            <v>10508.12</v>
          </cell>
          <cell r="K12">
            <v>10461.87</v>
          </cell>
          <cell r="L12">
            <v>9951.41</v>
          </cell>
          <cell r="M12">
            <v>9935.01</v>
          </cell>
          <cell r="N12">
            <v>11566.03</v>
          </cell>
          <cell r="O12">
            <v>10225.22</v>
          </cell>
          <cell r="P12">
            <v>16023.05</v>
          </cell>
          <cell r="Q12">
            <v>130255.41</v>
          </cell>
          <cell r="R12">
            <v>4499.18</v>
          </cell>
          <cell r="S12">
            <v>1215.33</v>
          </cell>
          <cell r="T12">
            <v>2004.18</v>
          </cell>
          <cell r="U12">
            <v>2203.24</v>
          </cell>
          <cell r="V12">
            <v>6513</v>
          </cell>
          <cell r="W12">
            <v>16434.93</v>
          </cell>
          <cell r="X12">
            <v>516072.3099999999</v>
          </cell>
        </row>
        <row r="13">
          <cell r="A13">
            <v>1965</v>
          </cell>
          <cell r="B13" t="str">
            <v>ПРОЕЗД Магистральный д.16д</v>
          </cell>
          <cell r="C13">
            <v>4033.65</v>
          </cell>
          <cell r="D13">
            <v>202326.8</v>
          </cell>
          <cell r="E13">
            <v>9792.46</v>
          </cell>
          <cell r="F13">
            <v>8626.35</v>
          </cell>
          <cell r="G13">
            <v>12249.32</v>
          </cell>
          <cell r="H13">
            <v>9901.36</v>
          </cell>
          <cell r="I13">
            <v>14347.18</v>
          </cell>
          <cell r="J13">
            <v>10917.49</v>
          </cell>
          <cell r="K13">
            <v>11552.29</v>
          </cell>
          <cell r="L13">
            <v>9469.85</v>
          </cell>
          <cell r="M13">
            <v>9723.16</v>
          </cell>
          <cell r="N13">
            <v>9884.38</v>
          </cell>
          <cell r="O13">
            <v>10301.41</v>
          </cell>
          <cell r="P13">
            <v>11687.35</v>
          </cell>
          <cell r="Q13">
            <v>128452.60000000003</v>
          </cell>
          <cell r="R13">
            <v>2829.88</v>
          </cell>
          <cell r="S13">
            <v>1527.69</v>
          </cell>
          <cell r="T13">
            <v>485.36</v>
          </cell>
          <cell r="U13">
            <v>1223</v>
          </cell>
          <cell r="V13">
            <v>6065.929999999999</v>
          </cell>
          <cell r="W13">
            <v>324713.47000000003</v>
          </cell>
        </row>
        <row r="14">
          <cell r="A14">
            <v>1966</v>
          </cell>
          <cell r="B14" t="str">
            <v>ПРОЕЗД Магистральный д.9а</v>
          </cell>
          <cell r="C14">
            <v>4261.8</v>
          </cell>
          <cell r="D14">
            <v>349790.8</v>
          </cell>
          <cell r="E14">
            <v>8734.26</v>
          </cell>
          <cell r="F14">
            <v>8685.43</v>
          </cell>
          <cell r="G14">
            <v>11170.58</v>
          </cell>
          <cell r="H14">
            <v>9830.12</v>
          </cell>
          <cell r="I14">
            <v>11848.6</v>
          </cell>
          <cell r="J14">
            <v>11058.31</v>
          </cell>
          <cell r="K14">
            <v>10686.11</v>
          </cell>
          <cell r="L14">
            <v>9591.13</v>
          </cell>
          <cell r="M14">
            <v>11179.12</v>
          </cell>
          <cell r="N14">
            <v>10729.34</v>
          </cell>
          <cell r="O14">
            <v>14969.17</v>
          </cell>
          <cell r="P14">
            <v>15129.65</v>
          </cell>
          <cell r="Q14">
            <v>133611.82</v>
          </cell>
          <cell r="R14">
            <v>1610.75</v>
          </cell>
          <cell r="S14">
            <v>9600.8</v>
          </cell>
          <cell r="T14">
            <v>11211.55</v>
          </cell>
          <cell r="U14">
            <v>472191.07</v>
          </cell>
        </row>
        <row r="15">
          <cell r="A15">
            <v>1967</v>
          </cell>
          <cell r="B15" t="str">
            <v>ПРОЕЗД Магистральный д.7а</v>
          </cell>
          <cell r="C15">
            <v>4024.4</v>
          </cell>
          <cell r="D15">
            <v>198782.09</v>
          </cell>
          <cell r="E15">
            <v>10099.15</v>
          </cell>
          <cell r="F15">
            <v>11653.97</v>
          </cell>
          <cell r="G15">
            <v>9636.48</v>
          </cell>
          <cell r="H15">
            <v>8902.2</v>
          </cell>
          <cell r="I15">
            <v>10386.63</v>
          </cell>
          <cell r="J15">
            <v>9129.71</v>
          </cell>
          <cell r="K15">
            <v>12805.41</v>
          </cell>
          <cell r="L15">
            <v>8679.4</v>
          </cell>
          <cell r="M15">
            <v>8684.7</v>
          </cell>
          <cell r="N15">
            <v>14776.87</v>
          </cell>
          <cell r="O15">
            <v>11939.76</v>
          </cell>
          <cell r="P15">
            <v>12268.4</v>
          </cell>
          <cell r="Q15">
            <v>128962.67999999998</v>
          </cell>
          <cell r="R15">
            <v>13070.73</v>
          </cell>
          <cell r="S15">
            <v>555.3</v>
          </cell>
          <cell r="T15">
            <v>13626.029999999999</v>
          </cell>
          <cell r="U15">
            <v>314118.74</v>
          </cell>
        </row>
        <row r="16">
          <cell r="A16">
            <v>1968</v>
          </cell>
          <cell r="B16" t="str">
            <v>ПРОЕЗД Магистральный д.8</v>
          </cell>
          <cell r="C16">
            <v>7504.2</v>
          </cell>
          <cell r="D16">
            <v>133426.32</v>
          </cell>
          <cell r="E16">
            <v>21474.71</v>
          </cell>
          <cell r="F16">
            <v>17421.26</v>
          </cell>
          <cell r="G16">
            <v>18005.23</v>
          </cell>
          <cell r="H16">
            <v>20557.69</v>
          </cell>
          <cell r="I16">
            <v>18063.35</v>
          </cell>
          <cell r="J16">
            <v>17923.23</v>
          </cell>
          <cell r="K16">
            <v>20289.8</v>
          </cell>
          <cell r="L16">
            <v>17694.35</v>
          </cell>
          <cell r="M16">
            <v>18607.32</v>
          </cell>
          <cell r="N16">
            <v>22300.65</v>
          </cell>
          <cell r="O16">
            <v>24377.35</v>
          </cell>
          <cell r="P16">
            <v>24311.02</v>
          </cell>
          <cell r="Q16">
            <v>241025.96</v>
          </cell>
          <cell r="R16">
            <v>735.98</v>
          </cell>
          <cell r="S16">
            <v>3009.98</v>
          </cell>
          <cell r="T16">
            <v>2225.89</v>
          </cell>
          <cell r="U16">
            <v>128610</v>
          </cell>
          <cell r="V16">
            <v>592</v>
          </cell>
          <cell r="W16">
            <v>135173.85</v>
          </cell>
          <cell r="X16">
            <v>239278.43000000002</v>
          </cell>
        </row>
        <row r="17">
          <cell r="A17">
            <v>1969</v>
          </cell>
          <cell r="B17" t="str">
            <v>ПРОЕЗД Магистральный д.17</v>
          </cell>
          <cell r="C17">
            <v>5466.8</v>
          </cell>
          <cell r="D17">
            <v>153911.06999999995</v>
          </cell>
          <cell r="E17">
            <v>14065.59</v>
          </cell>
          <cell r="F17">
            <v>14414.65</v>
          </cell>
          <cell r="G17">
            <v>16523.81</v>
          </cell>
          <cell r="H17">
            <v>17019.96</v>
          </cell>
          <cell r="I17">
            <v>14871.91</v>
          </cell>
          <cell r="J17">
            <v>14356.66</v>
          </cell>
          <cell r="K17">
            <v>14794.13</v>
          </cell>
          <cell r="L17">
            <v>14904.82</v>
          </cell>
          <cell r="M17">
            <v>13771.3</v>
          </cell>
          <cell r="N17">
            <v>15220.35</v>
          </cell>
          <cell r="O17">
            <v>14109.04</v>
          </cell>
          <cell r="P17">
            <v>15584.9</v>
          </cell>
          <cell r="Q17">
            <v>179637.12</v>
          </cell>
          <cell r="R17">
            <v>2721.96</v>
          </cell>
          <cell r="S17">
            <v>39124.21</v>
          </cell>
          <cell r="T17">
            <v>50067.64</v>
          </cell>
          <cell r="U17">
            <v>91913.81</v>
          </cell>
          <cell r="V17">
            <v>241634.37999999995</v>
          </cell>
        </row>
        <row r="18">
          <cell r="A18">
            <v>1999</v>
          </cell>
          <cell r="B18" t="str">
            <v>ПРОЕЗД Магистральный 18 д.31</v>
          </cell>
          <cell r="C18">
            <v>3277.84</v>
          </cell>
          <cell r="D18">
            <v>276898.03</v>
          </cell>
          <cell r="E18">
            <v>7249.02</v>
          </cell>
          <cell r="F18">
            <v>8602.27</v>
          </cell>
          <cell r="G18">
            <v>7989.92</v>
          </cell>
          <cell r="H18">
            <v>7819.78</v>
          </cell>
          <cell r="I18">
            <v>8642.66</v>
          </cell>
          <cell r="J18">
            <v>9336.92</v>
          </cell>
          <cell r="K18">
            <v>9408.85</v>
          </cell>
          <cell r="L18">
            <v>7300.73</v>
          </cell>
          <cell r="M18">
            <v>7884.26</v>
          </cell>
          <cell r="N18">
            <v>9377.7</v>
          </cell>
          <cell r="O18">
            <v>7553.63</v>
          </cell>
          <cell r="P18">
            <v>8589.53</v>
          </cell>
          <cell r="Q18">
            <v>99755.26999999999</v>
          </cell>
          <cell r="R18">
            <v>957.85</v>
          </cell>
          <cell r="S18">
            <v>957.85</v>
          </cell>
          <cell r="T18">
            <v>375695.45000000007</v>
          </cell>
        </row>
        <row r="19">
          <cell r="A19">
            <v>2465</v>
          </cell>
          <cell r="B19" t="str">
            <v>ПРОЕЗД Магистральный д.15а</v>
          </cell>
          <cell r="C19">
            <v>2771.7</v>
          </cell>
          <cell r="D19">
            <v>146650.84</v>
          </cell>
          <cell r="E19">
            <v>6748.05</v>
          </cell>
          <cell r="F19">
            <v>6214.14</v>
          </cell>
          <cell r="G19">
            <v>6834.56</v>
          </cell>
          <cell r="H19">
            <v>9243.4</v>
          </cell>
          <cell r="I19">
            <v>8041.29</v>
          </cell>
          <cell r="J19">
            <v>8582.98</v>
          </cell>
          <cell r="K19">
            <v>7176.47</v>
          </cell>
          <cell r="L19">
            <v>6662.15</v>
          </cell>
          <cell r="M19">
            <v>6394.48</v>
          </cell>
          <cell r="N19">
            <v>8532.68</v>
          </cell>
          <cell r="O19">
            <v>6687.76</v>
          </cell>
          <cell r="P19">
            <v>8649.06</v>
          </cell>
          <cell r="Q19">
            <v>134173.44</v>
          </cell>
          <cell r="R19">
            <v>223940.46000000002</v>
          </cell>
          <cell r="S19">
            <v>245490.25</v>
          </cell>
          <cell r="T19">
            <v>3278.37</v>
          </cell>
          <cell r="U19">
            <v>6296.82</v>
          </cell>
          <cell r="V19">
            <v>10172.5</v>
          </cell>
          <cell r="W19">
            <v>257.59</v>
          </cell>
          <cell r="X19">
            <v>116.53</v>
          </cell>
          <cell r="Y19">
            <v>265612.06000000006</v>
          </cell>
          <cell r="Z19">
            <v>104979.23999999999</v>
          </cell>
        </row>
        <row r="20">
          <cell r="A20">
            <v>7719</v>
          </cell>
          <cell r="B20" t="str">
            <v>ПРОЕЗД Магистральный д.16в</v>
          </cell>
          <cell r="C20">
            <v>3241.7</v>
          </cell>
          <cell r="D20">
            <v>431725.43999999994</v>
          </cell>
          <cell r="E20">
            <v>7892.01</v>
          </cell>
          <cell r="F20">
            <v>8226.29</v>
          </cell>
          <cell r="G20">
            <v>7427.63</v>
          </cell>
          <cell r="H20">
            <v>9409.56</v>
          </cell>
          <cell r="I20">
            <v>7999.22</v>
          </cell>
          <cell r="J20">
            <v>8131.34</v>
          </cell>
          <cell r="K20">
            <v>9422.46</v>
          </cell>
          <cell r="L20">
            <v>7911.97</v>
          </cell>
          <cell r="M20">
            <v>7534.44</v>
          </cell>
          <cell r="N20">
            <v>9248.63</v>
          </cell>
          <cell r="O20">
            <v>10202.54</v>
          </cell>
          <cell r="P20">
            <v>9368.85</v>
          </cell>
          <cell r="Q20">
            <v>102774.94</v>
          </cell>
          <cell r="R20">
            <v>76636.76</v>
          </cell>
          <cell r="S20">
            <v>9068</v>
          </cell>
          <cell r="T20">
            <v>85704.76</v>
          </cell>
          <cell r="U20">
            <v>448795.6199999999</v>
          </cell>
        </row>
        <row r="21">
          <cell r="A21">
            <v>9152</v>
          </cell>
          <cell r="B21" t="str">
            <v>ПРОЕЗД Магистральный д.15б</v>
          </cell>
          <cell r="C21">
            <v>2804.6</v>
          </cell>
          <cell r="D21">
            <v>116094.57</v>
          </cell>
          <cell r="E21">
            <v>6524.8</v>
          </cell>
          <cell r="F21">
            <v>6057.47</v>
          </cell>
          <cell r="G21">
            <v>8220.81</v>
          </cell>
          <cell r="H21">
            <v>7512.83</v>
          </cell>
          <cell r="I21">
            <v>6795.2</v>
          </cell>
          <cell r="J21">
            <v>8325.29</v>
          </cell>
          <cell r="K21">
            <v>9218.49</v>
          </cell>
          <cell r="L21">
            <v>8941</v>
          </cell>
          <cell r="M21">
            <v>7052.61</v>
          </cell>
          <cell r="N21">
            <v>7271.43</v>
          </cell>
          <cell r="O21">
            <v>6586.54</v>
          </cell>
          <cell r="P21">
            <v>7999.32</v>
          </cell>
          <cell r="Q21">
            <v>90505.78999999998</v>
          </cell>
          <cell r="R21">
            <v>3882.78</v>
          </cell>
          <cell r="S21">
            <v>32124.84</v>
          </cell>
          <cell r="T21">
            <v>3254.22</v>
          </cell>
          <cell r="U21">
            <v>8823.03</v>
          </cell>
          <cell r="V21">
            <v>257.59</v>
          </cell>
          <cell r="W21">
            <v>116.53</v>
          </cell>
          <cell r="X21">
            <v>196210</v>
          </cell>
          <cell r="Y21">
            <v>244668.99</v>
          </cell>
          <cell r="Z21">
            <v>-38068.630000000005</v>
          </cell>
        </row>
        <row r="22">
          <cell r="A22">
            <v>611</v>
          </cell>
          <cell r="B22" t="str">
            <v>ПРОЕЗД Магистральный д.12а</v>
          </cell>
          <cell r="C22">
            <v>3876.7</v>
          </cell>
          <cell r="D22">
            <v>175062.21</v>
          </cell>
          <cell r="E22">
            <v>10532.86</v>
          </cell>
          <cell r="F22">
            <v>9561.21</v>
          </cell>
          <cell r="G22">
            <v>10334.64</v>
          </cell>
          <cell r="H22">
            <v>9166.94</v>
          </cell>
          <cell r="I22">
            <v>11158.06</v>
          </cell>
          <cell r="J22">
            <v>8956.36</v>
          </cell>
          <cell r="K22">
            <v>11442.8</v>
          </cell>
          <cell r="L22">
            <v>10403.94</v>
          </cell>
          <cell r="M22">
            <v>8780.34</v>
          </cell>
          <cell r="N22">
            <v>9722.58</v>
          </cell>
          <cell r="O22">
            <v>10469.75</v>
          </cell>
          <cell r="P22">
            <v>11634.38</v>
          </cell>
          <cell r="Q22">
            <v>122163.86</v>
          </cell>
          <cell r="R22">
            <v>37500</v>
          </cell>
          <cell r="S22">
            <v>1056.67</v>
          </cell>
          <cell r="T22">
            <v>235537.4</v>
          </cell>
          <cell r="U22">
            <v>274094.07</v>
          </cell>
          <cell r="V22">
            <v>23132</v>
          </cell>
        </row>
        <row r="23">
          <cell r="A23">
            <v>612</v>
          </cell>
          <cell r="B23" t="str">
            <v>ПРОЕЗД Магистральный д.16б</v>
          </cell>
          <cell r="C23">
            <v>4369</v>
          </cell>
          <cell r="D23">
            <v>84563.28000000001</v>
          </cell>
          <cell r="E23">
            <v>12195.99</v>
          </cell>
          <cell r="F23">
            <v>9332.85</v>
          </cell>
          <cell r="G23">
            <v>14369.4</v>
          </cell>
          <cell r="H23">
            <v>10555.88</v>
          </cell>
          <cell r="I23">
            <v>10271.95</v>
          </cell>
          <cell r="J23">
            <v>12560.1</v>
          </cell>
          <cell r="K23">
            <v>13032.23</v>
          </cell>
          <cell r="L23">
            <v>10874.56</v>
          </cell>
          <cell r="M23">
            <v>10105.09</v>
          </cell>
          <cell r="N23">
            <v>11717.88</v>
          </cell>
          <cell r="O23">
            <v>11317.27</v>
          </cell>
          <cell r="P23">
            <v>13015.56</v>
          </cell>
          <cell r="Q23">
            <v>139348.76</v>
          </cell>
          <cell r="R23">
            <v>2582.53</v>
          </cell>
          <cell r="S23">
            <v>26098.17</v>
          </cell>
          <cell r="T23">
            <v>7160.03</v>
          </cell>
          <cell r="U23">
            <v>6090.93</v>
          </cell>
          <cell r="V23">
            <v>26591.3</v>
          </cell>
          <cell r="W23">
            <v>2603</v>
          </cell>
          <cell r="X23">
            <v>2324</v>
          </cell>
          <cell r="Y23">
            <v>73449.95999999999</v>
          </cell>
          <cell r="Z23">
            <v>150462.08000000005</v>
          </cell>
        </row>
        <row r="24">
          <cell r="A24">
            <v>2011</v>
          </cell>
          <cell r="B24" t="str">
            <v>ул.Белгородская д.23</v>
          </cell>
          <cell r="C24">
            <v>5881.9</v>
          </cell>
          <cell r="D24">
            <v>468691.67000000004</v>
          </cell>
          <cell r="E24">
            <v>13791.02</v>
          </cell>
          <cell r="F24">
            <v>15172.17</v>
          </cell>
          <cell r="G24">
            <v>17612.32</v>
          </cell>
          <cell r="H24">
            <v>15490.79</v>
          </cell>
          <cell r="I24">
            <v>15394.05</v>
          </cell>
          <cell r="J24">
            <v>15256.65</v>
          </cell>
          <cell r="K24">
            <v>16884.19</v>
          </cell>
          <cell r="L24">
            <v>16147.48</v>
          </cell>
          <cell r="M24">
            <v>15247.67</v>
          </cell>
          <cell r="N24">
            <v>15253.91</v>
          </cell>
          <cell r="O24">
            <v>14639.55</v>
          </cell>
          <cell r="P24">
            <v>19615.91</v>
          </cell>
          <cell r="Q24">
            <v>190505.71</v>
          </cell>
          <cell r="R24">
            <v>710.67</v>
          </cell>
          <cell r="S24">
            <v>257374.44</v>
          </cell>
          <cell r="T24">
            <v>7074.29</v>
          </cell>
          <cell r="U24">
            <v>12991.31</v>
          </cell>
          <cell r="V24">
            <v>278150.71</v>
          </cell>
          <cell r="W24">
            <v>381046.67</v>
          </cell>
        </row>
        <row r="25">
          <cell r="A25">
            <v>2003</v>
          </cell>
          <cell r="B25" t="str">
            <v>ул.Белгородская д.6</v>
          </cell>
          <cell r="C25">
            <v>1607.03</v>
          </cell>
          <cell r="D25">
            <v>65951.52</v>
          </cell>
          <cell r="E25">
            <v>3012.18</v>
          </cell>
          <cell r="F25">
            <v>4059.07</v>
          </cell>
          <cell r="G25">
            <v>3300.49</v>
          </cell>
          <cell r="H25">
            <v>1260.1</v>
          </cell>
          <cell r="I25">
            <v>65.36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11697.2</v>
          </cell>
          <cell r="R25">
            <v>0</v>
          </cell>
          <cell r="S25">
            <v>77648.72</v>
          </cell>
        </row>
        <row r="26">
          <cell r="A26">
            <v>2007</v>
          </cell>
          <cell r="B26" t="str">
            <v>ул.Белгородская д.13</v>
          </cell>
          <cell r="C26">
            <v>2504.9</v>
          </cell>
          <cell r="D26">
            <v>212593.18</v>
          </cell>
          <cell r="E26">
            <v>5873.91</v>
          </cell>
          <cell r="F26">
            <v>6060.87</v>
          </cell>
          <cell r="G26">
            <v>5579.33</v>
          </cell>
          <cell r="H26">
            <v>5148.88</v>
          </cell>
          <cell r="I26">
            <v>6789.61</v>
          </cell>
          <cell r="J26">
            <v>7118.35</v>
          </cell>
          <cell r="K26">
            <v>6701.63</v>
          </cell>
          <cell r="L26">
            <v>7317.84</v>
          </cell>
          <cell r="M26">
            <v>6296.72</v>
          </cell>
          <cell r="N26">
            <v>6262.7</v>
          </cell>
          <cell r="O26">
            <v>6054.67</v>
          </cell>
          <cell r="P26">
            <v>7506.3</v>
          </cell>
          <cell r="Q26">
            <v>76710.81</v>
          </cell>
          <cell r="R26">
            <v>456.96</v>
          </cell>
          <cell r="S26">
            <v>73500</v>
          </cell>
          <cell r="T26">
            <v>73956.96</v>
          </cell>
          <cell r="U26">
            <v>215347.02999999997</v>
          </cell>
        </row>
        <row r="27">
          <cell r="A27">
            <v>2009</v>
          </cell>
          <cell r="B27" t="str">
            <v>ул.Белгородская д.18</v>
          </cell>
          <cell r="C27">
            <v>2733.89</v>
          </cell>
          <cell r="D27">
            <v>20114.909999999974</v>
          </cell>
          <cell r="E27">
            <v>6204.21</v>
          </cell>
          <cell r="F27">
            <v>9806.32</v>
          </cell>
          <cell r="G27">
            <v>7283.02</v>
          </cell>
          <cell r="H27">
            <v>7197.17</v>
          </cell>
          <cell r="I27">
            <v>7489.5</v>
          </cell>
          <cell r="J27">
            <v>7340.71</v>
          </cell>
          <cell r="K27">
            <v>6937.56</v>
          </cell>
          <cell r="L27">
            <v>7315.26</v>
          </cell>
          <cell r="M27">
            <v>6242.73</v>
          </cell>
          <cell r="N27">
            <v>10311.28</v>
          </cell>
          <cell r="O27">
            <v>8991.65</v>
          </cell>
          <cell r="P27">
            <v>11082.03</v>
          </cell>
          <cell r="Q27">
            <v>96201.43999999999</v>
          </cell>
          <cell r="R27">
            <v>1026</v>
          </cell>
          <cell r="S27">
            <v>1026</v>
          </cell>
          <cell r="T27">
            <v>115290.34999999996</v>
          </cell>
        </row>
        <row r="28">
          <cell r="A28">
            <v>2010</v>
          </cell>
          <cell r="B28" t="str">
            <v>ул.Белгородская д.19</v>
          </cell>
          <cell r="C28">
            <v>4364.9</v>
          </cell>
          <cell r="D28">
            <v>36630.56</v>
          </cell>
          <cell r="E28">
            <v>9761.79</v>
          </cell>
          <cell r="F28">
            <v>13158.6</v>
          </cell>
          <cell r="G28">
            <v>11159.49</v>
          </cell>
          <cell r="H28">
            <v>11612.47</v>
          </cell>
          <cell r="I28">
            <v>14523.94</v>
          </cell>
          <cell r="J28">
            <v>11762.7</v>
          </cell>
          <cell r="K28">
            <v>11641.45</v>
          </cell>
          <cell r="L28">
            <v>12227.88</v>
          </cell>
          <cell r="M28">
            <v>10833.08</v>
          </cell>
          <cell r="N28">
            <v>12076.15</v>
          </cell>
          <cell r="O28">
            <v>10231.93</v>
          </cell>
          <cell r="P28">
            <v>13116.16</v>
          </cell>
          <cell r="Q28">
            <v>142105.64</v>
          </cell>
          <cell r="R28">
            <v>2755.4</v>
          </cell>
          <cell r="S28">
            <v>3977.54</v>
          </cell>
          <cell r="T28">
            <v>15750</v>
          </cell>
          <cell r="U28">
            <v>22482.940000000002</v>
          </cell>
          <cell r="V28">
            <v>156253.26</v>
          </cell>
        </row>
        <row r="29">
          <cell r="A29">
            <v>1645</v>
          </cell>
          <cell r="B29" t="str">
            <v>ул.Белгородская д.24</v>
          </cell>
          <cell r="C29">
            <v>1279.86</v>
          </cell>
          <cell r="D29">
            <v>46249.36</v>
          </cell>
          <cell r="E29">
            <v>2070.19</v>
          </cell>
          <cell r="F29">
            <v>3046.65</v>
          </cell>
          <cell r="G29">
            <v>3357.15</v>
          </cell>
          <cell r="H29">
            <v>2888.19</v>
          </cell>
          <cell r="I29">
            <v>2458.99</v>
          </cell>
          <cell r="J29">
            <v>4799.17</v>
          </cell>
          <cell r="K29">
            <v>3137.94</v>
          </cell>
          <cell r="L29">
            <v>2530.16</v>
          </cell>
          <cell r="M29">
            <v>2398.55</v>
          </cell>
          <cell r="N29">
            <v>3123.78</v>
          </cell>
          <cell r="O29">
            <v>2313.82</v>
          </cell>
          <cell r="P29">
            <v>3762.85</v>
          </cell>
          <cell r="Q29">
            <v>35887.439999999995</v>
          </cell>
          <cell r="R29">
            <v>0</v>
          </cell>
          <cell r="S29">
            <v>82136.79999999999</v>
          </cell>
        </row>
        <row r="30">
          <cell r="A30">
            <v>1883</v>
          </cell>
          <cell r="B30" t="str">
            <v>ул.Белгородская д.20</v>
          </cell>
          <cell r="C30">
            <v>1275.18</v>
          </cell>
          <cell r="D30">
            <v>25173.610000000004</v>
          </cell>
          <cell r="E30">
            <v>2279.53</v>
          </cell>
          <cell r="F30">
            <v>6090.07</v>
          </cell>
          <cell r="G30">
            <v>3242.09</v>
          </cell>
          <cell r="H30">
            <v>2755.59</v>
          </cell>
          <cell r="I30">
            <v>2772.03</v>
          </cell>
          <cell r="J30">
            <v>1978.91</v>
          </cell>
          <cell r="K30">
            <v>3168.31</v>
          </cell>
          <cell r="L30">
            <v>1804.24</v>
          </cell>
          <cell r="M30">
            <v>4957.3</v>
          </cell>
          <cell r="N30">
            <v>3274.51</v>
          </cell>
          <cell r="O30">
            <v>3262.23</v>
          </cell>
          <cell r="P30">
            <v>4566.65</v>
          </cell>
          <cell r="Q30">
            <v>40151.46000000001</v>
          </cell>
          <cell r="R30">
            <v>0</v>
          </cell>
          <cell r="S30">
            <v>65325.07000000001</v>
          </cell>
        </row>
        <row r="31">
          <cell r="A31">
            <v>1882</v>
          </cell>
          <cell r="B31" t="str">
            <v>ул.Белгородская д.12/7</v>
          </cell>
          <cell r="C31">
            <v>1271.74</v>
          </cell>
          <cell r="D31">
            <v>132805.86</v>
          </cell>
          <cell r="E31">
            <v>3588.01</v>
          </cell>
          <cell r="F31">
            <v>3567.87</v>
          </cell>
          <cell r="G31">
            <v>2891.45</v>
          </cell>
          <cell r="H31">
            <v>4146.48</v>
          </cell>
          <cell r="I31">
            <v>3408.95</v>
          </cell>
          <cell r="J31">
            <v>4205.03</v>
          </cell>
          <cell r="K31">
            <v>2762.92</v>
          </cell>
          <cell r="L31">
            <v>2960.99</v>
          </cell>
          <cell r="M31">
            <v>3002.57</v>
          </cell>
          <cell r="N31">
            <v>3215.99</v>
          </cell>
          <cell r="O31">
            <v>3530.22</v>
          </cell>
          <cell r="P31">
            <v>4481.77</v>
          </cell>
          <cell r="Q31">
            <v>41762.25</v>
          </cell>
          <cell r="R31">
            <v>0</v>
          </cell>
          <cell r="S31">
            <v>174568.11</v>
          </cell>
        </row>
        <row r="32">
          <cell r="A32">
            <v>1653</v>
          </cell>
          <cell r="B32" t="str">
            <v>ул.Дружбы д.12б</v>
          </cell>
          <cell r="C32">
            <v>356.54</v>
          </cell>
          <cell r="D32">
            <v>13039.02</v>
          </cell>
          <cell r="E32">
            <v>483.48</v>
          </cell>
          <cell r="F32">
            <v>855.6</v>
          </cell>
          <cell r="G32">
            <v>1917.77</v>
          </cell>
          <cell r="H32">
            <v>861.31</v>
          </cell>
          <cell r="I32">
            <v>2261.54</v>
          </cell>
          <cell r="J32">
            <v>1573.17</v>
          </cell>
          <cell r="K32">
            <v>1047.48</v>
          </cell>
          <cell r="L32">
            <v>1227.13</v>
          </cell>
          <cell r="M32">
            <v>1228.25</v>
          </cell>
          <cell r="N32">
            <v>1474.33</v>
          </cell>
          <cell r="O32">
            <v>1078.2</v>
          </cell>
          <cell r="P32">
            <v>985.19</v>
          </cell>
          <cell r="Q32">
            <v>14993.45</v>
          </cell>
          <cell r="R32">
            <v>0</v>
          </cell>
          <cell r="S32">
            <v>28032.47</v>
          </cell>
        </row>
        <row r="33">
          <cell r="A33">
            <v>1850</v>
          </cell>
          <cell r="B33" t="str">
            <v>ул.Дружбы д.17</v>
          </cell>
          <cell r="C33">
            <v>1255.23</v>
          </cell>
          <cell r="D33">
            <v>91122.69000000003</v>
          </cell>
          <cell r="E33">
            <v>2399.92</v>
          </cell>
          <cell r="F33">
            <v>3588.05</v>
          </cell>
          <cell r="G33">
            <v>3254.22</v>
          </cell>
          <cell r="H33">
            <v>3178.1</v>
          </cell>
          <cell r="I33">
            <v>3753.05</v>
          </cell>
          <cell r="J33">
            <v>2886.84</v>
          </cell>
          <cell r="K33">
            <v>4246.83</v>
          </cell>
          <cell r="L33">
            <v>4054.56</v>
          </cell>
          <cell r="M33">
            <v>2445.07</v>
          </cell>
          <cell r="N33">
            <v>3876.61</v>
          </cell>
          <cell r="O33">
            <v>6149.61</v>
          </cell>
          <cell r="P33">
            <v>3929.35</v>
          </cell>
          <cell r="Q33">
            <v>43762.21</v>
          </cell>
          <cell r="R33">
            <v>0</v>
          </cell>
          <cell r="S33">
            <v>134884.90000000002</v>
          </cell>
        </row>
        <row r="34">
          <cell r="A34">
            <v>1868</v>
          </cell>
          <cell r="B34" t="str">
            <v>ул.Дружбы д.10</v>
          </cell>
          <cell r="C34">
            <v>372.7</v>
          </cell>
          <cell r="D34">
            <v>17121</v>
          </cell>
          <cell r="E34">
            <v>588.54</v>
          </cell>
          <cell r="F34">
            <v>1024.26</v>
          </cell>
          <cell r="G34">
            <v>813.19</v>
          </cell>
          <cell r="H34">
            <v>1096.75</v>
          </cell>
          <cell r="I34">
            <v>740.7</v>
          </cell>
          <cell r="J34">
            <v>734.52</v>
          </cell>
          <cell r="K34">
            <v>958.34</v>
          </cell>
          <cell r="L34">
            <v>726.96</v>
          </cell>
          <cell r="M34">
            <v>847.81</v>
          </cell>
          <cell r="N34">
            <v>850.51</v>
          </cell>
          <cell r="O34">
            <v>848.53</v>
          </cell>
          <cell r="P34">
            <v>1096.75</v>
          </cell>
          <cell r="Q34">
            <v>10326.86</v>
          </cell>
          <cell r="R34">
            <v>0</v>
          </cell>
          <cell r="S34">
            <v>27447.86</v>
          </cell>
        </row>
        <row r="35">
          <cell r="A35">
            <v>2164</v>
          </cell>
          <cell r="B35" t="str">
            <v>ул.Дружбы д.15</v>
          </cell>
          <cell r="C35">
            <v>2026.2</v>
          </cell>
          <cell r="D35">
            <v>-76250.81000000003</v>
          </cell>
          <cell r="E35">
            <v>4793.07</v>
          </cell>
          <cell r="F35">
            <v>3855.85</v>
          </cell>
          <cell r="G35">
            <v>4754.78</v>
          </cell>
          <cell r="H35">
            <v>4621.96</v>
          </cell>
          <cell r="I35">
            <v>4509.91</v>
          </cell>
          <cell r="J35">
            <v>4339.27</v>
          </cell>
          <cell r="K35">
            <v>6786.58</v>
          </cell>
          <cell r="L35">
            <v>5479.74</v>
          </cell>
          <cell r="M35">
            <v>4859.25</v>
          </cell>
          <cell r="N35">
            <v>4431.45</v>
          </cell>
          <cell r="O35">
            <v>7771.34</v>
          </cell>
          <cell r="P35">
            <v>7739.76</v>
          </cell>
          <cell r="Q35">
            <v>63942.96</v>
          </cell>
          <cell r="R35">
            <v>233.64</v>
          </cell>
          <cell r="S35">
            <v>6367.27</v>
          </cell>
          <cell r="T35">
            <v>17698.76</v>
          </cell>
          <cell r="U35">
            <v>2280.01</v>
          </cell>
          <cell r="V35">
            <v>80426.91</v>
          </cell>
          <cell r="W35">
            <v>107006.59</v>
          </cell>
          <cell r="X35">
            <v>-119314.44000000003</v>
          </cell>
        </row>
        <row r="36">
          <cell r="A36">
            <v>1652</v>
          </cell>
          <cell r="B36" t="str">
            <v>ул.Дружбы д.14</v>
          </cell>
          <cell r="C36">
            <v>393.5</v>
          </cell>
          <cell r="D36">
            <v>-16539.85</v>
          </cell>
          <cell r="E36">
            <v>239.05</v>
          </cell>
          <cell r="F36">
            <v>2859.1</v>
          </cell>
          <cell r="G36">
            <v>587.87</v>
          </cell>
          <cell r="H36">
            <v>982.77</v>
          </cell>
          <cell r="I36">
            <v>284.27</v>
          </cell>
          <cell r="J36">
            <v>1056.9</v>
          </cell>
          <cell r="K36">
            <v>894.96</v>
          </cell>
          <cell r="L36">
            <v>548.87</v>
          </cell>
          <cell r="M36">
            <v>762.38</v>
          </cell>
          <cell r="N36">
            <v>853.42</v>
          </cell>
          <cell r="O36">
            <v>533.01</v>
          </cell>
          <cell r="P36">
            <v>1581.58</v>
          </cell>
          <cell r="Q36">
            <v>11184.179999999998</v>
          </cell>
          <cell r="R36">
            <v>0</v>
          </cell>
          <cell r="S36">
            <v>-5355.67</v>
          </cell>
        </row>
        <row r="37">
          <cell r="A37">
            <v>2014</v>
          </cell>
          <cell r="B37" t="str">
            <v>ул.Краснополянская д.3</v>
          </cell>
          <cell r="C37">
            <v>579.3</v>
          </cell>
          <cell r="D37">
            <v>18165.590000000004</v>
          </cell>
          <cell r="E37">
            <v>750</v>
          </cell>
          <cell r="F37">
            <v>1486.16</v>
          </cell>
          <cell r="G37">
            <v>2352.66</v>
          </cell>
          <cell r="H37">
            <v>923.68</v>
          </cell>
          <cell r="I37">
            <v>793.49</v>
          </cell>
          <cell r="J37">
            <v>2196.92</v>
          </cell>
          <cell r="K37">
            <v>1129.38</v>
          </cell>
          <cell r="L37">
            <v>1015.09</v>
          </cell>
          <cell r="M37">
            <v>1658.31</v>
          </cell>
          <cell r="N37">
            <v>2546.03</v>
          </cell>
          <cell r="O37">
            <v>1141.13</v>
          </cell>
          <cell r="P37">
            <v>1673.41</v>
          </cell>
          <cell r="Q37">
            <v>17666.260000000002</v>
          </cell>
          <cell r="R37">
            <v>0</v>
          </cell>
          <cell r="S37">
            <v>35831.850000000006</v>
          </cell>
        </row>
        <row r="38">
          <cell r="A38">
            <v>2022</v>
          </cell>
          <cell r="B38" t="str">
            <v>ул.Краснополянская д.23а</v>
          </cell>
          <cell r="C38">
            <v>1689.49</v>
          </cell>
          <cell r="D38">
            <v>67435.54</v>
          </cell>
          <cell r="E38">
            <v>3067.51</v>
          </cell>
          <cell r="F38">
            <v>5108.79</v>
          </cell>
          <cell r="G38">
            <v>4637.89</v>
          </cell>
          <cell r="H38">
            <v>5024.57</v>
          </cell>
          <cell r="I38">
            <v>4154.64</v>
          </cell>
          <cell r="J38">
            <v>5020</v>
          </cell>
          <cell r="K38">
            <v>4544.47</v>
          </cell>
          <cell r="L38">
            <v>4871.68</v>
          </cell>
          <cell r="M38">
            <v>4058.84</v>
          </cell>
          <cell r="N38">
            <v>4019.56</v>
          </cell>
          <cell r="O38">
            <v>3728.33</v>
          </cell>
          <cell r="P38">
            <v>5912.04</v>
          </cell>
          <cell r="Q38">
            <v>54148.32</v>
          </cell>
          <cell r="R38">
            <v>2967</v>
          </cell>
          <cell r="S38">
            <v>2967</v>
          </cell>
          <cell r="T38">
            <v>118616.85999999999</v>
          </cell>
        </row>
        <row r="39">
          <cell r="A39">
            <v>1893</v>
          </cell>
          <cell r="B39" t="str">
            <v>ул.Краснополянская д.31а</v>
          </cell>
          <cell r="C39">
            <v>387.3</v>
          </cell>
          <cell r="D39">
            <v>15879.820000000002</v>
          </cell>
          <cell r="E39">
            <v>1526.47</v>
          </cell>
          <cell r="F39">
            <v>1047.88</v>
          </cell>
          <cell r="G39">
            <v>1006.54</v>
          </cell>
          <cell r="H39">
            <v>1003.21</v>
          </cell>
          <cell r="I39">
            <v>953.62</v>
          </cell>
          <cell r="J39">
            <v>1336.79</v>
          </cell>
          <cell r="K39">
            <v>1177.79</v>
          </cell>
          <cell r="L39">
            <v>876.63</v>
          </cell>
          <cell r="M39">
            <v>1109.65</v>
          </cell>
          <cell r="N39">
            <v>1043.93</v>
          </cell>
          <cell r="O39">
            <v>974.32</v>
          </cell>
          <cell r="P39">
            <v>1447.21</v>
          </cell>
          <cell r="Q39">
            <v>13504.04</v>
          </cell>
          <cell r="R39">
            <v>0</v>
          </cell>
          <cell r="S39">
            <v>29383.86</v>
          </cell>
        </row>
        <row r="40">
          <cell r="A40">
            <v>1896</v>
          </cell>
          <cell r="B40" t="str">
            <v>ул.Краснополянская д.39</v>
          </cell>
          <cell r="C40">
            <v>1473</v>
          </cell>
          <cell r="D40">
            <v>59792.99</v>
          </cell>
          <cell r="E40">
            <v>3026.6</v>
          </cell>
          <cell r="F40">
            <v>3861.85</v>
          </cell>
          <cell r="G40">
            <v>3405.72</v>
          </cell>
          <cell r="H40">
            <v>4328.66</v>
          </cell>
          <cell r="I40">
            <v>3746.77</v>
          </cell>
          <cell r="J40">
            <v>3712.13</v>
          </cell>
          <cell r="K40">
            <v>2954.85</v>
          </cell>
          <cell r="L40">
            <v>2103.52</v>
          </cell>
          <cell r="M40">
            <v>1815.67</v>
          </cell>
          <cell r="N40">
            <v>1789.77</v>
          </cell>
          <cell r="O40">
            <v>1949.97</v>
          </cell>
          <cell r="P40">
            <v>2962.32</v>
          </cell>
          <cell r="Q40">
            <v>68247.84</v>
          </cell>
          <cell r="R40">
            <v>103905.67</v>
          </cell>
          <cell r="S40">
            <v>3612.08</v>
          </cell>
          <cell r="T40">
            <v>87087</v>
          </cell>
          <cell r="U40">
            <v>90699.08</v>
          </cell>
          <cell r="V40">
            <v>72999.58</v>
          </cell>
        </row>
        <row r="41">
          <cell r="A41">
            <v>1897</v>
          </cell>
          <cell r="B41" t="str">
            <v>ул.Краснополянская д.41</v>
          </cell>
          <cell r="C41">
            <v>1467.66</v>
          </cell>
          <cell r="D41">
            <v>44724.030000000006</v>
          </cell>
          <cell r="E41">
            <v>3183.35</v>
          </cell>
          <cell r="F41">
            <v>3526.82</v>
          </cell>
          <cell r="G41">
            <v>2951.71</v>
          </cell>
          <cell r="H41">
            <v>3996.57</v>
          </cell>
          <cell r="I41">
            <v>4259.98</v>
          </cell>
          <cell r="J41">
            <v>3424.83</v>
          </cell>
          <cell r="K41">
            <v>3562.28</v>
          </cell>
          <cell r="L41">
            <v>6085.38</v>
          </cell>
          <cell r="M41">
            <v>3501.66</v>
          </cell>
          <cell r="N41">
            <v>3068.51</v>
          </cell>
          <cell r="O41">
            <v>3851.67</v>
          </cell>
          <cell r="P41">
            <v>3660.71</v>
          </cell>
          <cell r="Q41">
            <v>45073.47</v>
          </cell>
          <cell r="R41">
            <v>22794.2</v>
          </cell>
          <cell r="S41">
            <v>22794.2</v>
          </cell>
          <cell r="T41">
            <v>67003.3</v>
          </cell>
        </row>
        <row r="42">
          <cell r="A42">
            <v>2035</v>
          </cell>
          <cell r="B42" t="str">
            <v>ул.Народная д.2</v>
          </cell>
          <cell r="C42">
            <v>4424.61</v>
          </cell>
          <cell r="D42">
            <v>128663.30999999998</v>
          </cell>
          <cell r="E42">
            <v>9217.16</v>
          </cell>
          <cell r="F42">
            <v>11666.89</v>
          </cell>
          <cell r="G42">
            <v>13291.96</v>
          </cell>
          <cell r="H42">
            <v>13725.17</v>
          </cell>
          <cell r="I42">
            <v>13749.39</v>
          </cell>
          <cell r="J42">
            <v>12108.76</v>
          </cell>
          <cell r="K42">
            <v>13292.78</v>
          </cell>
          <cell r="L42">
            <v>12248.57</v>
          </cell>
          <cell r="M42">
            <v>10808.77</v>
          </cell>
          <cell r="N42">
            <v>11430.73</v>
          </cell>
          <cell r="O42">
            <v>11168.74</v>
          </cell>
          <cell r="P42">
            <v>12979.02</v>
          </cell>
          <cell r="Q42">
            <v>145687.93999999997</v>
          </cell>
          <cell r="R42">
            <v>4208.29</v>
          </cell>
          <cell r="S42">
            <v>11519.91</v>
          </cell>
          <cell r="T42">
            <v>18723.21</v>
          </cell>
          <cell r="U42">
            <v>815.07</v>
          </cell>
          <cell r="V42">
            <v>13067.11</v>
          </cell>
          <cell r="W42">
            <v>128386.29</v>
          </cell>
          <cell r="X42">
            <v>176719.88</v>
          </cell>
          <cell r="Y42">
            <v>97631.36999999994</v>
          </cell>
        </row>
        <row r="43">
          <cell r="A43">
            <v>2036</v>
          </cell>
          <cell r="B43" t="str">
            <v>ул.Народная д.2а</v>
          </cell>
          <cell r="C43">
            <v>4479.1</v>
          </cell>
          <cell r="D43">
            <v>185871.40999999992</v>
          </cell>
          <cell r="E43">
            <v>9233.47</v>
          </cell>
          <cell r="F43">
            <v>11485.88</v>
          </cell>
          <cell r="G43">
            <v>11169.8</v>
          </cell>
          <cell r="H43">
            <v>13357.48</v>
          </cell>
          <cell r="I43">
            <v>11161.11</v>
          </cell>
          <cell r="J43">
            <v>15180.62</v>
          </cell>
          <cell r="K43">
            <v>17868.56</v>
          </cell>
          <cell r="L43">
            <v>11860.62</v>
          </cell>
          <cell r="M43">
            <v>12176</v>
          </cell>
          <cell r="N43">
            <v>10010.67</v>
          </cell>
          <cell r="O43">
            <v>11859.65</v>
          </cell>
          <cell r="P43">
            <v>13439.51</v>
          </cell>
          <cell r="Q43">
            <v>148803.37</v>
          </cell>
          <cell r="R43">
            <v>4486.76</v>
          </cell>
          <cell r="S43">
            <v>1682.72</v>
          </cell>
          <cell r="T43">
            <v>77039.53</v>
          </cell>
          <cell r="U43">
            <v>4155.74</v>
          </cell>
          <cell r="V43">
            <v>4281.12</v>
          </cell>
          <cell r="W43">
            <v>683.82</v>
          </cell>
          <cell r="X43">
            <v>1569</v>
          </cell>
          <cell r="Y43">
            <v>93898.69</v>
          </cell>
          <cell r="Z43">
            <v>240776.0899999999</v>
          </cell>
        </row>
        <row r="44">
          <cell r="A44">
            <v>1657</v>
          </cell>
          <cell r="B44" t="str">
            <v>ул.Народная д.6</v>
          </cell>
          <cell r="C44">
            <v>1271.92</v>
          </cell>
          <cell r="D44">
            <v>5688.760000000002</v>
          </cell>
          <cell r="E44">
            <v>2407.97</v>
          </cell>
          <cell r="F44">
            <v>2696.16</v>
          </cell>
          <cell r="G44">
            <v>3347.5</v>
          </cell>
          <cell r="H44">
            <v>2812.95</v>
          </cell>
          <cell r="I44">
            <v>3573.34</v>
          </cell>
          <cell r="J44">
            <v>2606.5</v>
          </cell>
          <cell r="K44">
            <v>4448.03</v>
          </cell>
          <cell r="L44">
            <v>2584.52</v>
          </cell>
          <cell r="M44">
            <v>2995.54</v>
          </cell>
          <cell r="N44">
            <v>3298.85</v>
          </cell>
          <cell r="O44">
            <v>2738.8</v>
          </cell>
          <cell r="P44">
            <v>3847.49</v>
          </cell>
          <cell r="Q44">
            <v>37357.649999999994</v>
          </cell>
          <cell r="R44">
            <v>769</v>
          </cell>
          <cell r="S44">
            <v>769</v>
          </cell>
          <cell r="T44">
            <v>42277.409999999996</v>
          </cell>
        </row>
        <row r="45">
          <cell r="A45">
            <v>683</v>
          </cell>
          <cell r="B45" t="str">
            <v>ул.Народная д.7</v>
          </cell>
          <cell r="C45">
            <v>2605.8</v>
          </cell>
          <cell r="D45">
            <v>129487.07999999996</v>
          </cell>
          <cell r="E45">
            <v>5617</v>
          </cell>
          <cell r="F45">
            <v>6984.03</v>
          </cell>
          <cell r="G45">
            <v>7214.19</v>
          </cell>
          <cell r="H45">
            <v>5768.25</v>
          </cell>
          <cell r="I45">
            <v>6095.97</v>
          </cell>
          <cell r="J45">
            <v>7093.69</v>
          </cell>
          <cell r="K45">
            <v>6061.59</v>
          </cell>
          <cell r="L45">
            <v>8624.06</v>
          </cell>
          <cell r="M45">
            <v>8470.84</v>
          </cell>
          <cell r="N45">
            <v>6919.54</v>
          </cell>
          <cell r="O45">
            <v>6380.72</v>
          </cell>
          <cell r="P45">
            <v>7265.16</v>
          </cell>
          <cell r="Q45">
            <v>82495.04</v>
          </cell>
          <cell r="R45">
            <v>5738.8</v>
          </cell>
          <cell r="S45">
            <v>4146.82</v>
          </cell>
          <cell r="T45">
            <v>1529.9</v>
          </cell>
          <cell r="U45">
            <v>40090.7</v>
          </cell>
          <cell r="V45">
            <v>10000</v>
          </cell>
          <cell r="W45">
            <v>6484</v>
          </cell>
          <cell r="X45">
            <v>17340</v>
          </cell>
          <cell r="Y45">
            <v>85330.22</v>
          </cell>
          <cell r="Z45">
            <v>126651.89999999994</v>
          </cell>
        </row>
        <row r="46">
          <cell r="A46">
            <v>1892</v>
          </cell>
          <cell r="B46" t="str">
            <v>ул.Краснополянская д.27</v>
          </cell>
          <cell r="C46">
            <v>376.7</v>
          </cell>
          <cell r="D46">
            <v>-852.7000000000007</v>
          </cell>
          <cell r="E46">
            <v>668.12</v>
          </cell>
          <cell r="F46">
            <v>973.1</v>
          </cell>
          <cell r="G46">
            <v>1058.09</v>
          </cell>
          <cell r="H46">
            <v>783.08</v>
          </cell>
          <cell r="I46">
            <v>897.76</v>
          </cell>
          <cell r="J46">
            <v>1771.97</v>
          </cell>
          <cell r="K46">
            <v>897.76</v>
          </cell>
          <cell r="L46">
            <v>1925</v>
          </cell>
          <cell r="M46">
            <v>750.95</v>
          </cell>
          <cell r="N46">
            <v>634.33</v>
          </cell>
          <cell r="O46">
            <v>1541.61</v>
          </cell>
          <cell r="P46">
            <v>1539.69</v>
          </cell>
          <cell r="Q46">
            <v>13441.460000000003</v>
          </cell>
          <cell r="R46">
            <v>0</v>
          </cell>
          <cell r="S46">
            <v>12588.760000000002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449572.94</v>
          </cell>
          <cell r="E47">
            <v>12123.56</v>
          </cell>
          <cell r="F47">
            <v>12804.86</v>
          </cell>
          <cell r="G47">
            <v>12311.92</v>
          </cell>
          <cell r="H47">
            <v>17971.76</v>
          </cell>
          <cell r="I47">
            <v>12539.53</v>
          </cell>
          <cell r="J47">
            <v>11259.41</v>
          </cell>
          <cell r="K47">
            <v>13591.41</v>
          </cell>
          <cell r="L47">
            <v>11503.59</v>
          </cell>
          <cell r="M47">
            <v>12864.12</v>
          </cell>
          <cell r="N47">
            <v>12460.8</v>
          </cell>
          <cell r="O47">
            <v>13604.09</v>
          </cell>
          <cell r="P47">
            <v>16242.83</v>
          </cell>
          <cell r="Q47">
            <v>159277.87999999998</v>
          </cell>
          <cell r="R47">
            <v>299812</v>
          </cell>
          <cell r="S47">
            <v>533</v>
          </cell>
          <cell r="T47">
            <v>300345</v>
          </cell>
          <cell r="U47">
            <v>308505.81999999995</v>
          </cell>
        </row>
        <row r="48">
          <cell r="A48">
            <v>2017</v>
          </cell>
          <cell r="B48" t="str">
            <v>ул.Краснополянская д.5</v>
          </cell>
          <cell r="C48">
            <v>7736.3</v>
          </cell>
          <cell r="D48">
            <v>317397.11</v>
          </cell>
          <cell r="E48">
            <v>21719.39</v>
          </cell>
          <cell r="F48">
            <v>22981.08</v>
          </cell>
          <cell r="G48">
            <v>19475.94</v>
          </cell>
          <cell r="H48">
            <v>20500.75</v>
          </cell>
          <cell r="I48">
            <v>22545.05</v>
          </cell>
          <cell r="J48">
            <v>20383.22</v>
          </cell>
          <cell r="K48">
            <v>28283.23</v>
          </cell>
          <cell r="L48">
            <v>20767.37</v>
          </cell>
          <cell r="M48">
            <v>17840.43</v>
          </cell>
          <cell r="N48">
            <v>19306.42</v>
          </cell>
          <cell r="O48">
            <v>21631.29</v>
          </cell>
          <cell r="P48">
            <v>26114.9</v>
          </cell>
          <cell r="Q48">
            <v>261549.07</v>
          </cell>
          <cell r="R48">
            <v>2370.68</v>
          </cell>
          <cell r="S48">
            <v>42624.13</v>
          </cell>
          <cell r="T48">
            <v>3500</v>
          </cell>
          <cell r="U48">
            <v>13000</v>
          </cell>
          <cell r="V48">
            <v>8482.18</v>
          </cell>
          <cell r="W48">
            <v>236661.5</v>
          </cell>
          <cell r="X48">
            <v>253455</v>
          </cell>
          <cell r="Y48">
            <v>32545</v>
          </cell>
          <cell r="Z48">
            <v>592638.49</v>
          </cell>
          <cell r="AA48">
            <v>-13692.310000000056</v>
          </cell>
        </row>
        <row r="49">
          <cell r="A49">
            <v>2046</v>
          </cell>
          <cell r="B49" t="str">
            <v>ул.Обоянская д.12</v>
          </cell>
          <cell r="C49">
            <v>520.9</v>
          </cell>
          <cell r="D49">
            <v>6137.009999999998</v>
          </cell>
          <cell r="E49">
            <v>1161.74</v>
          </cell>
          <cell r="F49">
            <v>1583.06</v>
          </cell>
          <cell r="G49">
            <v>1022.69</v>
          </cell>
          <cell r="H49">
            <v>1446.5</v>
          </cell>
          <cell r="I49">
            <v>1578.63</v>
          </cell>
          <cell r="J49">
            <v>1536.37</v>
          </cell>
          <cell r="K49">
            <v>1639.17</v>
          </cell>
          <cell r="L49">
            <v>1096.25</v>
          </cell>
          <cell r="M49">
            <v>953.44</v>
          </cell>
          <cell r="N49">
            <v>1585.81</v>
          </cell>
          <cell r="O49">
            <v>1485.28</v>
          </cell>
          <cell r="P49">
            <v>1887.21</v>
          </cell>
          <cell r="Q49">
            <v>16976.15</v>
          </cell>
          <cell r="R49">
            <v>0</v>
          </cell>
          <cell r="S49">
            <v>23113.16</v>
          </cell>
        </row>
        <row r="50">
          <cell r="A50">
            <v>1907</v>
          </cell>
          <cell r="B50" t="str">
            <v>ул.Обоянская д.36</v>
          </cell>
          <cell r="C50">
            <v>1267.47</v>
          </cell>
          <cell r="D50">
            <v>39900.85</v>
          </cell>
          <cell r="E50">
            <v>2681.85</v>
          </cell>
          <cell r="F50">
            <v>3249.24</v>
          </cell>
          <cell r="G50">
            <v>2633.76</v>
          </cell>
          <cell r="H50">
            <v>3641.48</v>
          </cell>
          <cell r="I50">
            <v>3050.59</v>
          </cell>
          <cell r="J50">
            <v>2144.78</v>
          </cell>
          <cell r="K50">
            <v>3409.92</v>
          </cell>
          <cell r="L50">
            <v>4074.44</v>
          </cell>
          <cell r="M50">
            <v>5316.9</v>
          </cell>
          <cell r="N50">
            <v>4846.47</v>
          </cell>
          <cell r="O50">
            <v>3807.89</v>
          </cell>
          <cell r="P50">
            <v>3078.75</v>
          </cell>
          <cell r="Q50">
            <v>41936.07</v>
          </cell>
          <cell r="R50">
            <v>11000</v>
          </cell>
          <cell r="S50">
            <v>11000</v>
          </cell>
          <cell r="T50">
            <v>70836.92</v>
          </cell>
        </row>
        <row r="51">
          <cell r="A51">
            <v>691</v>
          </cell>
          <cell r="B51" t="str">
            <v>ул.Обоянская д.42а</v>
          </cell>
          <cell r="C51">
            <v>734</v>
          </cell>
          <cell r="D51">
            <v>17925.840000000004</v>
          </cell>
          <cell r="E51">
            <v>2048.16</v>
          </cell>
          <cell r="F51">
            <v>1685.98</v>
          </cell>
          <cell r="G51">
            <v>2041.38</v>
          </cell>
          <cell r="H51">
            <v>1443.89</v>
          </cell>
          <cell r="I51">
            <v>2031.68</v>
          </cell>
          <cell r="J51">
            <v>1547.21</v>
          </cell>
          <cell r="K51">
            <v>2052.18</v>
          </cell>
          <cell r="L51">
            <v>1547.21</v>
          </cell>
          <cell r="M51">
            <v>2100.38</v>
          </cell>
          <cell r="N51">
            <v>1410.37</v>
          </cell>
          <cell r="O51">
            <v>3720.28</v>
          </cell>
          <cell r="P51">
            <v>2191.16</v>
          </cell>
          <cell r="Q51">
            <v>23819.879999999997</v>
          </cell>
          <cell r="R51">
            <v>0</v>
          </cell>
          <cell r="S51">
            <v>41745.72</v>
          </cell>
        </row>
        <row r="52">
          <cell r="A52">
            <v>1904</v>
          </cell>
          <cell r="B52" t="str">
            <v>ул.Обоянская д.28</v>
          </cell>
          <cell r="C52">
            <v>1268.85</v>
          </cell>
          <cell r="D52">
            <v>41019.30999999999</v>
          </cell>
          <cell r="E52">
            <v>2406.8</v>
          </cell>
          <cell r="F52">
            <v>2836.65</v>
          </cell>
          <cell r="G52">
            <v>2201.93</v>
          </cell>
          <cell r="H52">
            <v>3475.51</v>
          </cell>
          <cell r="I52">
            <v>3848.07</v>
          </cell>
          <cell r="J52">
            <v>2394.32</v>
          </cell>
          <cell r="K52">
            <v>2484.38</v>
          </cell>
          <cell r="L52">
            <v>2238.11</v>
          </cell>
          <cell r="M52">
            <v>2725.02</v>
          </cell>
          <cell r="N52">
            <v>2786.82</v>
          </cell>
          <cell r="O52">
            <v>2941.51</v>
          </cell>
          <cell r="P52">
            <v>3078.75</v>
          </cell>
          <cell r="Q52">
            <v>33417.87</v>
          </cell>
          <cell r="R52">
            <v>6173</v>
          </cell>
          <cell r="S52">
            <v>6173</v>
          </cell>
          <cell r="T52">
            <v>68264.18</v>
          </cell>
        </row>
        <row r="53">
          <cell r="A53">
            <v>2040</v>
          </cell>
          <cell r="B53" t="str">
            <v>ул.Обоянская д.6</v>
          </cell>
          <cell r="C53">
            <v>392.4</v>
          </cell>
          <cell r="D53">
            <v>-2863.4000000000015</v>
          </cell>
          <cell r="E53">
            <v>1661.64</v>
          </cell>
          <cell r="F53">
            <v>837.44</v>
          </cell>
          <cell r="G53">
            <v>985.25</v>
          </cell>
          <cell r="H53">
            <v>4746.74</v>
          </cell>
          <cell r="I53">
            <v>1007.81</v>
          </cell>
          <cell r="J53">
            <v>541.81</v>
          </cell>
          <cell r="K53">
            <v>1308.34</v>
          </cell>
          <cell r="L53">
            <v>875.11</v>
          </cell>
          <cell r="M53">
            <v>727.3</v>
          </cell>
          <cell r="N53">
            <v>933.77</v>
          </cell>
          <cell r="O53">
            <v>696.11</v>
          </cell>
          <cell r="P53">
            <v>697.21</v>
          </cell>
          <cell r="Q53">
            <v>15018.529999999999</v>
          </cell>
          <cell r="R53">
            <v>990.81</v>
          </cell>
          <cell r="S53">
            <v>990.81</v>
          </cell>
          <cell r="T53">
            <v>11164.319999999998</v>
          </cell>
        </row>
        <row r="54">
          <cell r="A54">
            <v>2042</v>
          </cell>
          <cell r="B54" t="str">
            <v>ул.Обоянская д.8</v>
          </cell>
          <cell r="C54">
            <v>391.35</v>
          </cell>
          <cell r="D54">
            <v>4609.49</v>
          </cell>
          <cell r="E54">
            <v>812.09</v>
          </cell>
          <cell r="F54">
            <v>979.87</v>
          </cell>
          <cell r="G54">
            <v>424.09</v>
          </cell>
          <cell r="H54">
            <v>2007.12</v>
          </cell>
          <cell r="I54">
            <v>662.51</v>
          </cell>
          <cell r="J54">
            <v>392.71</v>
          </cell>
          <cell r="K54">
            <v>781.62</v>
          </cell>
          <cell r="L54">
            <v>694.08</v>
          </cell>
          <cell r="M54">
            <v>830.88</v>
          </cell>
          <cell r="N54">
            <v>1073.05</v>
          </cell>
          <cell r="O54">
            <v>389.1</v>
          </cell>
          <cell r="P54">
            <v>473.99</v>
          </cell>
          <cell r="Q54">
            <v>9521.11</v>
          </cell>
          <cell r="R54">
            <v>7220</v>
          </cell>
          <cell r="S54">
            <v>7220</v>
          </cell>
          <cell r="T54">
            <v>6910.6</v>
          </cell>
        </row>
        <row r="55">
          <cell r="A55">
            <v>2043</v>
          </cell>
          <cell r="B55" t="str">
            <v>ул.Обоянская д.9</v>
          </cell>
          <cell r="C55">
            <v>477.5</v>
          </cell>
          <cell r="D55">
            <v>71042.98000000001</v>
          </cell>
          <cell r="E55">
            <v>1204.09</v>
          </cell>
          <cell r="F55">
            <v>1354.16</v>
          </cell>
          <cell r="G55">
            <v>475.89</v>
          </cell>
          <cell r="H55">
            <v>1791.71</v>
          </cell>
          <cell r="I55">
            <v>1574.11</v>
          </cell>
          <cell r="J55">
            <v>1441.84</v>
          </cell>
          <cell r="K55">
            <v>1008.28</v>
          </cell>
          <cell r="L55">
            <v>1024.07</v>
          </cell>
          <cell r="M55">
            <v>747.35</v>
          </cell>
          <cell r="N55">
            <v>1322.68</v>
          </cell>
          <cell r="O55">
            <v>1203.57</v>
          </cell>
          <cell r="P55">
            <v>2108.18</v>
          </cell>
          <cell r="Q55">
            <v>15255.93</v>
          </cell>
          <cell r="R55">
            <v>1116.47</v>
          </cell>
          <cell r="S55">
            <v>1116.47</v>
          </cell>
          <cell r="T55">
            <v>85182.44</v>
          </cell>
        </row>
        <row r="56">
          <cell r="A56">
            <v>2047</v>
          </cell>
          <cell r="B56" t="str">
            <v>ул.Обоянская д.13а</v>
          </cell>
          <cell r="C56">
            <v>3164.9</v>
          </cell>
          <cell r="D56">
            <v>-109546.88</v>
          </cell>
          <cell r="E56">
            <v>7665.41</v>
          </cell>
          <cell r="F56">
            <v>7844.05</v>
          </cell>
          <cell r="G56">
            <v>8400.1</v>
          </cell>
          <cell r="H56">
            <v>7774.74</v>
          </cell>
          <cell r="I56">
            <v>9359.03</v>
          </cell>
          <cell r="J56">
            <v>7646.72</v>
          </cell>
          <cell r="K56">
            <v>9824.82</v>
          </cell>
          <cell r="L56">
            <v>8669.53</v>
          </cell>
          <cell r="M56">
            <v>8709.74</v>
          </cell>
          <cell r="N56">
            <v>8029.98</v>
          </cell>
          <cell r="O56">
            <v>8718.04</v>
          </cell>
          <cell r="P56">
            <v>9303.95</v>
          </cell>
          <cell r="Q56">
            <v>101946.11</v>
          </cell>
          <cell r="R56">
            <v>2556.75</v>
          </cell>
          <cell r="S56">
            <v>2556.75</v>
          </cell>
          <cell r="T56">
            <v>-10157.520000000004</v>
          </cell>
        </row>
        <row r="57">
          <cell r="A57">
            <v>2048</v>
          </cell>
          <cell r="B57" t="str">
            <v>ул.Обоянская д.14а</v>
          </cell>
          <cell r="C57">
            <v>1896.4</v>
          </cell>
          <cell r="D57">
            <v>103875.98</v>
          </cell>
          <cell r="E57">
            <v>4320.53</v>
          </cell>
          <cell r="F57">
            <v>4690.08</v>
          </cell>
          <cell r="G57">
            <v>5814.73</v>
          </cell>
          <cell r="H57">
            <v>7134.43</v>
          </cell>
          <cell r="I57">
            <v>4264.85</v>
          </cell>
          <cell r="J57">
            <v>4028.59</v>
          </cell>
          <cell r="K57">
            <v>4865.89</v>
          </cell>
          <cell r="L57">
            <v>5209.63</v>
          </cell>
          <cell r="M57">
            <v>3528.99</v>
          </cell>
          <cell r="N57">
            <v>5725.85</v>
          </cell>
          <cell r="O57">
            <v>4794.4</v>
          </cell>
          <cell r="P57">
            <v>5370.3</v>
          </cell>
          <cell r="Q57">
            <v>59748.270000000004</v>
          </cell>
          <cell r="R57">
            <v>718.18</v>
          </cell>
          <cell r="S57">
            <v>718.18</v>
          </cell>
          <cell r="T57">
            <v>162906.07</v>
          </cell>
        </row>
        <row r="58">
          <cell r="A58">
            <v>2049</v>
          </cell>
          <cell r="B58" t="str">
            <v>ул.Обоянская д.17</v>
          </cell>
          <cell r="C58">
            <v>4375.21</v>
          </cell>
          <cell r="D58">
            <v>261810.76000000007</v>
          </cell>
          <cell r="E58">
            <v>9935.78</v>
          </cell>
          <cell r="F58">
            <v>12467.95</v>
          </cell>
          <cell r="G58">
            <v>10408.53</v>
          </cell>
          <cell r="H58">
            <v>12883.89</v>
          </cell>
          <cell r="I58">
            <v>11437.82</v>
          </cell>
          <cell r="J58">
            <v>11439.84</v>
          </cell>
          <cell r="K58">
            <v>11666.77</v>
          </cell>
          <cell r="L58">
            <v>11581.98</v>
          </cell>
          <cell r="M58">
            <v>10199.99</v>
          </cell>
          <cell r="N58">
            <v>11259.43</v>
          </cell>
          <cell r="O58">
            <v>12013.87</v>
          </cell>
          <cell r="P58">
            <v>13321.1</v>
          </cell>
          <cell r="Q58">
            <v>138616.95</v>
          </cell>
          <cell r="R58">
            <v>1240.93</v>
          </cell>
          <cell r="S58">
            <v>1765.72</v>
          </cell>
          <cell r="T58">
            <v>9797</v>
          </cell>
          <cell r="U58">
            <v>12803.65</v>
          </cell>
          <cell r="V58">
            <v>387624.06000000006</v>
          </cell>
        </row>
        <row r="59">
          <cell r="A59">
            <v>2050</v>
          </cell>
          <cell r="B59" t="str">
            <v>ул.Обоянская д.19</v>
          </cell>
          <cell r="C59">
            <v>2723.7</v>
          </cell>
          <cell r="D59">
            <v>178720.06000000003</v>
          </cell>
          <cell r="E59">
            <v>8580.03</v>
          </cell>
          <cell r="F59">
            <v>7083.79</v>
          </cell>
          <cell r="G59">
            <v>6583.48</v>
          </cell>
          <cell r="H59">
            <v>7153.65</v>
          </cell>
          <cell r="I59">
            <v>7561.74</v>
          </cell>
          <cell r="J59">
            <v>7074.95</v>
          </cell>
          <cell r="K59">
            <v>9251.81</v>
          </cell>
          <cell r="L59">
            <v>8481.68</v>
          </cell>
          <cell r="M59">
            <v>6375.45</v>
          </cell>
          <cell r="N59">
            <v>7735.64</v>
          </cell>
          <cell r="O59">
            <v>6528.9</v>
          </cell>
          <cell r="P59">
            <v>9463.39</v>
          </cell>
          <cell r="Q59">
            <v>91874.50999999998</v>
          </cell>
          <cell r="R59">
            <v>7027.59</v>
          </cell>
          <cell r="S59">
            <v>54000</v>
          </cell>
          <cell r="T59">
            <v>7000</v>
          </cell>
          <cell r="U59">
            <v>841</v>
          </cell>
          <cell r="V59">
            <v>68868.59</v>
          </cell>
          <cell r="W59">
            <v>201725.98</v>
          </cell>
        </row>
        <row r="60">
          <cell r="A60">
            <v>2056</v>
          </cell>
          <cell r="B60" t="str">
            <v>ул.Парковая д.1а</v>
          </cell>
          <cell r="C60">
            <v>4364.6</v>
          </cell>
          <cell r="D60">
            <v>132645.02000000002</v>
          </cell>
          <cell r="E60">
            <v>8062.27</v>
          </cell>
          <cell r="F60">
            <v>8877.8</v>
          </cell>
          <cell r="G60">
            <v>11011.18</v>
          </cell>
          <cell r="H60">
            <v>10724.23</v>
          </cell>
          <cell r="I60">
            <v>10414.13</v>
          </cell>
          <cell r="J60">
            <v>9472.58</v>
          </cell>
          <cell r="K60">
            <v>11594.3</v>
          </cell>
          <cell r="L60">
            <v>11129.25</v>
          </cell>
          <cell r="M60">
            <v>10337.04</v>
          </cell>
          <cell r="N60">
            <v>11792.95</v>
          </cell>
          <cell r="O60">
            <v>15563.77</v>
          </cell>
          <cell r="P60">
            <v>14987.65</v>
          </cell>
          <cell r="Q60">
            <v>30512.35</v>
          </cell>
          <cell r="R60">
            <v>164479.5</v>
          </cell>
          <cell r="S60">
            <v>1655.01</v>
          </cell>
          <cell r="T60">
            <v>3425</v>
          </cell>
          <cell r="U60">
            <v>5080.01</v>
          </cell>
          <cell r="V60">
            <v>292044.51</v>
          </cell>
        </row>
        <row r="61">
          <cell r="A61">
            <v>2060</v>
          </cell>
          <cell r="B61" t="str">
            <v>ул.Парковая д.5</v>
          </cell>
          <cell r="C61">
            <v>2722.5</v>
          </cell>
          <cell r="D61">
            <v>155527.64</v>
          </cell>
          <cell r="E61">
            <v>5439.81</v>
          </cell>
          <cell r="F61">
            <v>6967.84</v>
          </cell>
          <cell r="G61">
            <v>7379.92</v>
          </cell>
          <cell r="H61">
            <v>7247.62</v>
          </cell>
          <cell r="I61">
            <v>7822.63</v>
          </cell>
          <cell r="J61">
            <v>8417.36</v>
          </cell>
          <cell r="K61">
            <v>5872.96</v>
          </cell>
          <cell r="L61">
            <v>6867.83</v>
          </cell>
          <cell r="M61">
            <v>7668.1</v>
          </cell>
          <cell r="N61">
            <v>6621.3</v>
          </cell>
          <cell r="O61">
            <v>7220.38</v>
          </cell>
          <cell r="P61">
            <v>7274.87</v>
          </cell>
          <cell r="Q61">
            <v>84800.62</v>
          </cell>
          <cell r="R61">
            <v>30798.34</v>
          </cell>
          <cell r="S61">
            <v>12980.14</v>
          </cell>
          <cell r="T61">
            <v>43778.479999999996</v>
          </cell>
          <cell r="U61">
            <v>196549.78000000003</v>
          </cell>
        </row>
        <row r="62">
          <cell r="A62">
            <v>2063</v>
          </cell>
          <cell r="B62" t="str">
            <v>ул.Парковая д.10</v>
          </cell>
          <cell r="C62">
            <v>2499.4</v>
          </cell>
          <cell r="D62">
            <v>198709.35000000006</v>
          </cell>
          <cell r="E62">
            <v>5816.31</v>
          </cell>
          <cell r="F62">
            <v>6939.41</v>
          </cell>
          <cell r="G62">
            <v>5463</v>
          </cell>
          <cell r="H62">
            <v>7002.91</v>
          </cell>
          <cell r="I62">
            <v>7041.17</v>
          </cell>
          <cell r="J62">
            <v>6131.75</v>
          </cell>
          <cell r="K62">
            <v>7551.51</v>
          </cell>
          <cell r="L62">
            <v>6330.28</v>
          </cell>
          <cell r="M62">
            <v>5362.02</v>
          </cell>
          <cell r="N62">
            <v>6421.14</v>
          </cell>
          <cell r="O62">
            <v>6917.27</v>
          </cell>
          <cell r="P62">
            <v>8201.62</v>
          </cell>
          <cell r="Q62">
            <v>79178.39</v>
          </cell>
          <cell r="R62">
            <v>15000</v>
          </cell>
          <cell r="S62">
            <v>459.3</v>
          </cell>
          <cell r="T62">
            <v>1385.44</v>
          </cell>
          <cell r="U62">
            <v>1734.64</v>
          </cell>
          <cell r="V62">
            <v>18579.379999999997</v>
          </cell>
          <cell r="W62">
            <v>259308.36000000004</v>
          </cell>
        </row>
        <row r="63">
          <cell r="A63">
            <v>2064</v>
          </cell>
          <cell r="B63" t="str">
            <v>ул.Парковая д.12</v>
          </cell>
          <cell r="C63">
            <v>4673</v>
          </cell>
          <cell r="D63">
            <v>341126.6</v>
          </cell>
          <cell r="E63">
            <v>10352.6</v>
          </cell>
          <cell r="F63">
            <v>12998.38</v>
          </cell>
          <cell r="G63">
            <v>13572.19</v>
          </cell>
          <cell r="H63">
            <v>12540</v>
          </cell>
          <cell r="I63">
            <v>11789.53</v>
          </cell>
          <cell r="J63">
            <v>11032.11</v>
          </cell>
          <cell r="K63">
            <v>12120.62</v>
          </cell>
          <cell r="L63">
            <v>11139.2</v>
          </cell>
          <cell r="M63">
            <v>14618.56</v>
          </cell>
          <cell r="N63">
            <v>12532.93</v>
          </cell>
          <cell r="O63">
            <v>13439.63</v>
          </cell>
          <cell r="P63">
            <v>15138.23</v>
          </cell>
          <cell r="Q63">
            <v>151273.98</v>
          </cell>
          <cell r="R63">
            <v>465.88</v>
          </cell>
          <cell r="S63">
            <v>12503.47</v>
          </cell>
          <cell r="T63">
            <v>15399</v>
          </cell>
          <cell r="U63">
            <v>862</v>
          </cell>
          <cell r="V63">
            <v>29230.35</v>
          </cell>
          <cell r="W63">
            <v>463170.23</v>
          </cell>
        </row>
        <row r="64">
          <cell r="A64">
            <v>2065</v>
          </cell>
          <cell r="B64" t="str">
            <v>ул.Парковая д.14</v>
          </cell>
          <cell r="C64">
            <v>3172.42</v>
          </cell>
          <cell r="D64">
            <v>345661.72999999986</v>
          </cell>
          <cell r="E64">
            <v>6587.61</v>
          </cell>
          <cell r="F64">
            <v>7716.61</v>
          </cell>
          <cell r="G64">
            <v>8838.25</v>
          </cell>
          <cell r="H64">
            <v>7570.91</v>
          </cell>
          <cell r="I64">
            <v>8817.51</v>
          </cell>
          <cell r="J64">
            <v>9795.79</v>
          </cell>
          <cell r="K64">
            <v>8445.29</v>
          </cell>
          <cell r="L64">
            <v>7409.16</v>
          </cell>
          <cell r="M64">
            <v>11998.72</v>
          </cell>
          <cell r="N64">
            <v>8679.64</v>
          </cell>
          <cell r="O64">
            <v>7264.67</v>
          </cell>
          <cell r="P64">
            <v>12157.81</v>
          </cell>
          <cell r="Q64">
            <v>105281.97</v>
          </cell>
          <cell r="R64">
            <v>25000</v>
          </cell>
          <cell r="S64">
            <v>237360.85</v>
          </cell>
          <cell r="T64">
            <v>3756</v>
          </cell>
          <cell r="U64">
            <v>266116.85</v>
          </cell>
          <cell r="V64">
            <v>184826.84999999986</v>
          </cell>
        </row>
        <row r="65">
          <cell r="A65">
            <v>2066</v>
          </cell>
          <cell r="B65" t="str">
            <v>ул.Парковая д.16</v>
          </cell>
          <cell r="C65">
            <v>3188.16</v>
          </cell>
          <cell r="D65">
            <v>153118.59</v>
          </cell>
          <cell r="E65">
            <v>7904.71</v>
          </cell>
          <cell r="F65">
            <v>8321.76</v>
          </cell>
          <cell r="G65">
            <v>8053.68</v>
          </cell>
          <cell r="H65">
            <v>9769.54</v>
          </cell>
          <cell r="I65">
            <v>8845.63</v>
          </cell>
          <cell r="J65">
            <v>7806.28</v>
          </cell>
          <cell r="K65">
            <v>8901.59</v>
          </cell>
          <cell r="L65">
            <v>8392.1</v>
          </cell>
          <cell r="M65">
            <v>8462.93</v>
          </cell>
          <cell r="N65">
            <v>8487.93</v>
          </cell>
          <cell r="O65">
            <v>8837.94</v>
          </cell>
          <cell r="P65">
            <v>9199.85</v>
          </cell>
          <cell r="Q65">
            <v>102983.94</v>
          </cell>
          <cell r="R65">
            <v>12000</v>
          </cell>
          <cell r="S65">
            <v>1543</v>
          </cell>
          <cell r="T65">
            <v>13543</v>
          </cell>
          <cell r="U65">
            <v>242559.53</v>
          </cell>
        </row>
        <row r="66">
          <cell r="A66">
            <v>2061</v>
          </cell>
          <cell r="B66" t="str">
            <v>ул.Парковая д.7</v>
          </cell>
          <cell r="C66">
            <v>2728.8</v>
          </cell>
          <cell r="D66">
            <v>114760.14000000001</v>
          </cell>
          <cell r="E66">
            <v>5646.28</v>
          </cell>
          <cell r="F66">
            <v>6786.07</v>
          </cell>
          <cell r="G66">
            <v>7395.39</v>
          </cell>
          <cell r="H66">
            <v>8008.19</v>
          </cell>
          <cell r="I66">
            <v>6203.89</v>
          </cell>
          <cell r="J66">
            <v>7003.13</v>
          </cell>
          <cell r="K66">
            <v>8000.84</v>
          </cell>
          <cell r="L66">
            <v>7770.42</v>
          </cell>
          <cell r="M66">
            <v>6533.83</v>
          </cell>
          <cell r="N66">
            <v>8870.59</v>
          </cell>
          <cell r="O66">
            <v>6783.74</v>
          </cell>
          <cell r="P66">
            <v>9637.86</v>
          </cell>
          <cell r="Q66">
            <v>88640.23</v>
          </cell>
          <cell r="R66">
            <v>38240.1</v>
          </cell>
          <cell r="S66">
            <v>38240.1</v>
          </cell>
          <cell r="T66">
            <v>165160.27</v>
          </cell>
        </row>
        <row r="67">
          <cell r="A67">
            <v>2094</v>
          </cell>
          <cell r="B67" t="str">
            <v>ул.Черняховского д.1</v>
          </cell>
          <cell r="C67">
            <v>479.7</v>
          </cell>
          <cell r="D67">
            <v>12727.339999999998</v>
          </cell>
          <cell r="E67">
            <v>1235.42</v>
          </cell>
          <cell r="F67">
            <v>1044.29</v>
          </cell>
          <cell r="G67">
            <v>1491.89</v>
          </cell>
          <cell r="H67">
            <v>781.97</v>
          </cell>
          <cell r="I67">
            <v>1164.23</v>
          </cell>
          <cell r="J67">
            <v>892.49</v>
          </cell>
          <cell r="K67">
            <v>1834.56</v>
          </cell>
          <cell r="L67">
            <v>1195.06</v>
          </cell>
          <cell r="M67">
            <v>895.82</v>
          </cell>
          <cell r="N67">
            <v>1196.08</v>
          </cell>
          <cell r="O67">
            <v>1211.87</v>
          </cell>
          <cell r="P67">
            <v>1940.66</v>
          </cell>
          <cell r="Q67">
            <v>14884.34</v>
          </cell>
          <cell r="R67">
            <v>721.94</v>
          </cell>
          <cell r="S67">
            <v>721.94</v>
          </cell>
          <cell r="T67">
            <v>26889.74</v>
          </cell>
        </row>
        <row r="68">
          <cell r="A68">
            <v>2095</v>
          </cell>
          <cell r="B68" t="str">
            <v>ул.Черняховского д.3</v>
          </cell>
          <cell r="C68">
            <v>407.7</v>
          </cell>
          <cell r="D68">
            <v>27536.269999999997</v>
          </cell>
          <cell r="E68">
            <v>642.37</v>
          </cell>
          <cell r="F68">
            <v>696.95</v>
          </cell>
          <cell r="G68">
            <v>1119.9</v>
          </cell>
          <cell r="H68">
            <v>642.37</v>
          </cell>
          <cell r="I68">
            <v>878.11</v>
          </cell>
          <cell r="J68">
            <v>942.53</v>
          </cell>
          <cell r="K68">
            <v>637.83</v>
          </cell>
          <cell r="L68">
            <v>794.72</v>
          </cell>
          <cell r="M68">
            <v>859.55</v>
          </cell>
          <cell r="N68">
            <v>642.37</v>
          </cell>
          <cell r="O68">
            <v>974.86</v>
          </cell>
          <cell r="P68">
            <v>1437.62</v>
          </cell>
          <cell r="Q68">
            <v>10269.18</v>
          </cell>
          <cell r="R68">
            <v>0</v>
          </cell>
          <cell r="S68">
            <v>37805.45</v>
          </cell>
        </row>
        <row r="69">
          <cell r="A69">
            <v>2103</v>
          </cell>
          <cell r="B69" t="str">
            <v>ул.Черняховского д.19</v>
          </cell>
          <cell r="C69">
            <v>4642.4</v>
          </cell>
          <cell r="D69">
            <v>143294.73</v>
          </cell>
          <cell r="E69">
            <v>12827.06</v>
          </cell>
          <cell r="F69">
            <v>12811.58</v>
          </cell>
          <cell r="G69">
            <v>12721.71</v>
          </cell>
          <cell r="H69">
            <v>12405.32</v>
          </cell>
          <cell r="I69">
            <v>13440.37</v>
          </cell>
          <cell r="J69">
            <v>12276.11</v>
          </cell>
          <cell r="K69">
            <v>12262.76</v>
          </cell>
          <cell r="L69">
            <v>11638.95</v>
          </cell>
          <cell r="M69">
            <v>12280.48</v>
          </cell>
          <cell r="N69">
            <v>14269.06</v>
          </cell>
          <cell r="O69">
            <v>11098.3</v>
          </cell>
          <cell r="P69">
            <v>14813.59</v>
          </cell>
          <cell r="Q69">
            <v>152845.28999999998</v>
          </cell>
          <cell r="R69">
            <v>139304.78</v>
          </cell>
          <cell r="S69">
            <v>4887.88</v>
          </cell>
          <cell r="T69">
            <v>29300</v>
          </cell>
          <cell r="U69">
            <v>173492.66</v>
          </cell>
          <cell r="V69">
            <v>122647.36000000002</v>
          </cell>
        </row>
        <row r="70">
          <cell r="A70">
            <v>2104</v>
          </cell>
          <cell r="B70" t="str">
            <v>ул.Черняховского д.20</v>
          </cell>
          <cell r="C70">
            <v>2678.94</v>
          </cell>
          <cell r="D70">
            <v>202992.80000000002</v>
          </cell>
          <cell r="E70">
            <v>5710.15</v>
          </cell>
          <cell r="F70">
            <v>7929.05</v>
          </cell>
          <cell r="G70">
            <v>8204.95</v>
          </cell>
          <cell r="H70">
            <v>7066.4</v>
          </cell>
          <cell r="I70">
            <v>5741.59</v>
          </cell>
          <cell r="J70">
            <v>6197.6</v>
          </cell>
          <cell r="K70">
            <v>7004.72</v>
          </cell>
          <cell r="L70">
            <v>5391.63</v>
          </cell>
          <cell r="M70">
            <v>6212.59</v>
          </cell>
          <cell r="N70">
            <v>7197.77</v>
          </cell>
          <cell r="O70">
            <v>7980.3</v>
          </cell>
          <cell r="P70">
            <v>10073.83</v>
          </cell>
          <cell r="Q70">
            <v>84710.58</v>
          </cell>
          <cell r="R70">
            <v>0</v>
          </cell>
          <cell r="S70">
            <v>287703.38</v>
          </cell>
        </row>
        <row r="71">
          <cell r="A71">
            <v>2105</v>
          </cell>
          <cell r="B71" t="str">
            <v>ул.Черняховского д.21</v>
          </cell>
          <cell r="C71">
            <v>378.9</v>
          </cell>
          <cell r="D71">
            <v>-3455.0600000000068</v>
          </cell>
          <cell r="E71">
            <v>793.05</v>
          </cell>
          <cell r="F71">
            <v>931.27</v>
          </cell>
          <cell r="G71">
            <v>1166.17</v>
          </cell>
          <cell r="H71">
            <v>886.4</v>
          </cell>
          <cell r="I71">
            <v>1166.17</v>
          </cell>
          <cell r="J71">
            <v>1191.2</v>
          </cell>
          <cell r="K71">
            <v>803.85</v>
          </cell>
          <cell r="L71">
            <v>1296.63</v>
          </cell>
          <cell r="M71">
            <v>743.47</v>
          </cell>
          <cell r="N71">
            <v>654.55</v>
          </cell>
          <cell r="O71">
            <v>967.84</v>
          </cell>
          <cell r="P71">
            <v>1363.94</v>
          </cell>
          <cell r="Q71">
            <v>11964.539999999999</v>
          </cell>
          <cell r="R71">
            <v>0</v>
          </cell>
          <cell r="S71">
            <v>8509.479999999992</v>
          </cell>
        </row>
        <row r="72">
          <cell r="A72">
            <v>2108</v>
          </cell>
          <cell r="B72" t="str">
            <v>ул.Черняховского д.24</v>
          </cell>
          <cell r="C72">
            <v>3052.3</v>
          </cell>
          <cell r="D72">
            <v>314800.73999999993</v>
          </cell>
          <cell r="E72">
            <v>9325.82</v>
          </cell>
          <cell r="F72">
            <v>10695.99</v>
          </cell>
          <cell r="G72">
            <v>8004.46</v>
          </cell>
          <cell r="H72">
            <v>7877.31</v>
          </cell>
          <cell r="I72">
            <v>9014.23</v>
          </cell>
          <cell r="J72">
            <v>7599.5</v>
          </cell>
          <cell r="K72">
            <v>8740.19</v>
          </cell>
          <cell r="L72">
            <v>7755.55</v>
          </cell>
          <cell r="M72">
            <v>9267.03</v>
          </cell>
          <cell r="N72">
            <v>10947.89</v>
          </cell>
          <cell r="O72">
            <v>12220.97</v>
          </cell>
          <cell r="P72">
            <v>12692.79</v>
          </cell>
          <cell r="Q72">
            <v>114141.73000000001</v>
          </cell>
          <cell r="R72">
            <v>50362.63</v>
          </cell>
          <cell r="S72">
            <v>1542.15</v>
          </cell>
          <cell r="T72">
            <v>65461.96</v>
          </cell>
          <cell r="U72">
            <v>57490.46</v>
          </cell>
          <cell r="V72">
            <v>115470</v>
          </cell>
          <cell r="W72">
            <v>290327.19999999995</v>
          </cell>
          <cell r="X72">
            <v>138615.27000000002</v>
          </cell>
        </row>
        <row r="73">
          <cell r="A73">
            <v>2110</v>
          </cell>
          <cell r="B73" t="str">
            <v>ул.Черняховского д.27</v>
          </cell>
          <cell r="C73">
            <v>3219.41</v>
          </cell>
          <cell r="D73">
            <v>133993.15999999997</v>
          </cell>
          <cell r="E73">
            <v>9510.46</v>
          </cell>
          <cell r="F73">
            <v>10493.47</v>
          </cell>
          <cell r="G73">
            <v>7389.8</v>
          </cell>
          <cell r="H73">
            <v>8998.19</v>
          </cell>
          <cell r="I73">
            <v>8952.01</v>
          </cell>
          <cell r="J73">
            <v>8638.09</v>
          </cell>
          <cell r="K73">
            <v>8387.76</v>
          </cell>
          <cell r="L73">
            <v>8673.72</v>
          </cell>
          <cell r="M73">
            <v>7563.25</v>
          </cell>
          <cell r="N73">
            <v>8396.57</v>
          </cell>
          <cell r="O73">
            <v>8507.68</v>
          </cell>
          <cell r="P73">
            <v>9515.09</v>
          </cell>
          <cell r="Q73">
            <v>105026.09</v>
          </cell>
          <cell r="R73">
            <v>218735.2</v>
          </cell>
          <cell r="S73">
            <v>218735.2</v>
          </cell>
          <cell r="T73">
            <v>20284.04999999996</v>
          </cell>
        </row>
        <row r="74">
          <cell r="A74">
            <v>2111</v>
          </cell>
          <cell r="B74" t="str">
            <v>ул.Черняховского д.28</v>
          </cell>
          <cell r="C74">
            <v>3936.9</v>
          </cell>
          <cell r="D74">
            <v>101064.54999999999</v>
          </cell>
          <cell r="E74">
            <v>11138.05</v>
          </cell>
          <cell r="F74">
            <v>9385.95</v>
          </cell>
          <cell r="G74">
            <v>9892.77</v>
          </cell>
          <cell r="H74">
            <v>9549.68</v>
          </cell>
          <cell r="I74">
            <v>10532</v>
          </cell>
          <cell r="J74">
            <v>9447.34</v>
          </cell>
          <cell r="K74">
            <v>10845.1</v>
          </cell>
          <cell r="L74">
            <v>9671.68</v>
          </cell>
          <cell r="M74">
            <v>9160.77</v>
          </cell>
          <cell r="N74">
            <v>15691.01</v>
          </cell>
          <cell r="O74">
            <v>11941.67</v>
          </cell>
          <cell r="P74">
            <v>11332.09</v>
          </cell>
          <cell r="Q74">
            <v>128588.11</v>
          </cell>
          <cell r="R74">
            <v>27651</v>
          </cell>
          <cell r="S74">
            <v>2984.88</v>
          </cell>
          <cell r="T74">
            <v>98000</v>
          </cell>
          <cell r="U74">
            <v>128635.88</v>
          </cell>
          <cell r="V74">
            <v>101016.77999999997</v>
          </cell>
        </row>
        <row r="75">
          <cell r="A75">
            <v>2112</v>
          </cell>
          <cell r="B75" t="str">
            <v>ул.Черняховского д.29</v>
          </cell>
          <cell r="C75">
            <v>9494.7</v>
          </cell>
          <cell r="D75">
            <v>541643.7000000001</v>
          </cell>
          <cell r="E75">
            <v>24420.62</v>
          </cell>
          <cell r="F75">
            <v>28011.92</v>
          </cell>
          <cell r="G75">
            <v>27797.16</v>
          </cell>
          <cell r="H75">
            <v>25602.02</v>
          </cell>
          <cell r="I75">
            <v>23307.28</v>
          </cell>
          <cell r="J75">
            <v>25943.48</v>
          </cell>
          <cell r="K75">
            <v>24339.38</v>
          </cell>
          <cell r="L75">
            <v>25089</v>
          </cell>
          <cell r="M75">
            <v>26256.65</v>
          </cell>
          <cell r="N75">
            <v>26006.86</v>
          </cell>
          <cell r="O75">
            <v>26219.78</v>
          </cell>
          <cell r="P75">
            <v>30120.07</v>
          </cell>
          <cell r="Q75">
            <v>313114.22000000003</v>
          </cell>
          <cell r="R75">
            <v>1077.21</v>
          </cell>
          <cell r="S75">
            <v>34000</v>
          </cell>
          <cell r="T75">
            <v>933.68</v>
          </cell>
          <cell r="U75">
            <v>1258</v>
          </cell>
          <cell r="V75">
            <v>37268.89</v>
          </cell>
          <cell r="W75">
            <v>817489.0300000001</v>
          </cell>
        </row>
        <row r="76">
          <cell r="A76">
            <v>2116</v>
          </cell>
          <cell r="B76" t="str">
            <v>ул.Черняховского д.33</v>
          </cell>
          <cell r="C76">
            <v>11424.5</v>
          </cell>
          <cell r="D76">
            <v>190470.36</v>
          </cell>
          <cell r="E76">
            <v>32603.79</v>
          </cell>
          <cell r="F76">
            <v>30465.75</v>
          </cell>
          <cell r="G76">
            <v>30581.12</v>
          </cell>
          <cell r="H76">
            <v>34316.28</v>
          </cell>
          <cell r="I76">
            <v>27175.76</v>
          </cell>
          <cell r="J76">
            <v>25865.59</v>
          </cell>
          <cell r="K76">
            <v>32093.73</v>
          </cell>
          <cell r="L76">
            <v>28014.4</v>
          </cell>
          <cell r="M76">
            <v>30171.12</v>
          </cell>
          <cell r="N76">
            <v>30992.16</v>
          </cell>
          <cell r="O76">
            <v>32729</v>
          </cell>
          <cell r="P76">
            <v>35193.86</v>
          </cell>
          <cell r="Q76">
            <v>370202.56</v>
          </cell>
          <cell r="R76">
            <v>2582.53</v>
          </cell>
          <cell r="S76">
            <v>37038.63</v>
          </cell>
          <cell r="T76">
            <v>4938.91</v>
          </cell>
          <cell r="U76">
            <v>20977.52</v>
          </cell>
          <cell r="V76">
            <v>21308</v>
          </cell>
          <cell r="W76">
            <v>86845.59</v>
          </cell>
          <cell r="X76">
            <v>473827.32999999996</v>
          </cell>
        </row>
        <row r="77">
          <cell r="A77">
            <v>2117</v>
          </cell>
          <cell r="B77" t="str">
            <v>ул.Черняховского д.38</v>
          </cell>
          <cell r="C77">
            <v>1587.3</v>
          </cell>
          <cell r="D77">
            <v>83299.18</v>
          </cell>
          <cell r="E77">
            <v>3179.13</v>
          </cell>
          <cell r="F77">
            <v>3728.85</v>
          </cell>
          <cell r="G77">
            <v>4036.37</v>
          </cell>
          <cell r="H77">
            <v>3952.63</v>
          </cell>
          <cell r="I77">
            <v>4129.63</v>
          </cell>
          <cell r="J77">
            <v>3073.74</v>
          </cell>
          <cell r="K77">
            <v>4841.71</v>
          </cell>
          <cell r="L77">
            <v>3425.18</v>
          </cell>
          <cell r="M77">
            <v>3906.9</v>
          </cell>
          <cell r="N77">
            <v>5310.38</v>
          </cell>
          <cell r="O77">
            <v>3442.14</v>
          </cell>
          <cell r="P77">
            <v>5437.73</v>
          </cell>
          <cell r="Q77">
            <v>48464.39</v>
          </cell>
          <cell r="R77">
            <v>2234.69</v>
          </cell>
          <cell r="S77">
            <v>45502.22</v>
          </cell>
          <cell r="T77">
            <v>8750</v>
          </cell>
          <cell r="U77">
            <v>943</v>
          </cell>
          <cell r="V77">
            <v>57429.91</v>
          </cell>
          <cell r="W77">
            <v>74333.66</v>
          </cell>
        </row>
        <row r="78">
          <cell r="A78">
            <v>2118</v>
          </cell>
          <cell r="B78" t="str">
            <v>ул.Черняховского д.50</v>
          </cell>
          <cell r="C78">
            <v>9530.2</v>
          </cell>
          <cell r="D78">
            <v>790450.15</v>
          </cell>
          <cell r="E78">
            <v>25565.01</v>
          </cell>
          <cell r="F78">
            <v>25169.92</v>
          </cell>
          <cell r="G78">
            <v>25528.87</v>
          </cell>
          <cell r="H78">
            <v>27962.92</v>
          </cell>
          <cell r="I78">
            <v>26469.35</v>
          </cell>
          <cell r="J78">
            <v>24106.73</v>
          </cell>
          <cell r="K78">
            <v>26528.99</v>
          </cell>
          <cell r="L78">
            <v>24193.5</v>
          </cell>
          <cell r="M78">
            <v>22808.94</v>
          </cell>
          <cell r="N78">
            <v>27081.79</v>
          </cell>
          <cell r="O78">
            <v>25564.62</v>
          </cell>
          <cell r="P78">
            <v>32845.3</v>
          </cell>
          <cell r="Q78">
            <v>313825.94</v>
          </cell>
          <cell r="R78">
            <v>5938.92</v>
          </cell>
          <cell r="S78">
            <v>338080</v>
          </cell>
          <cell r="T78">
            <v>123048.47</v>
          </cell>
          <cell r="U78">
            <v>4023.28</v>
          </cell>
          <cell r="V78">
            <v>7000</v>
          </cell>
          <cell r="W78">
            <v>478090.67000000004</v>
          </cell>
          <cell r="X78">
            <v>626185.42</v>
          </cell>
        </row>
        <row r="79">
          <cell r="A79">
            <v>2119</v>
          </cell>
          <cell r="B79" t="str">
            <v>ул.Черняховского д.52</v>
          </cell>
          <cell r="C79">
            <v>9745.09</v>
          </cell>
          <cell r="D79">
            <v>547234.47</v>
          </cell>
          <cell r="E79">
            <v>25363.21</v>
          </cell>
          <cell r="F79">
            <v>26973.91</v>
          </cell>
          <cell r="G79">
            <v>26089.07</v>
          </cell>
          <cell r="H79">
            <v>25027.6</v>
          </cell>
          <cell r="I79">
            <v>23977.03</v>
          </cell>
          <cell r="J79">
            <v>24903.95</v>
          </cell>
          <cell r="K79">
            <v>28669.15</v>
          </cell>
          <cell r="L79">
            <v>25528.9</v>
          </cell>
          <cell r="M79">
            <v>23282.66</v>
          </cell>
          <cell r="N79">
            <v>27292.4</v>
          </cell>
          <cell r="O79">
            <v>24361.94</v>
          </cell>
          <cell r="P79">
            <v>29966.34</v>
          </cell>
          <cell r="Q79">
            <v>311436.16000000003</v>
          </cell>
          <cell r="R79">
            <v>130997.55</v>
          </cell>
          <cell r="S79">
            <v>130997.55</v>
          </cell>
          <cell r="T79">
            <v>727673.08</v>
          </cell>
        </row>
        <row r="80">
          <cell r="A80">
            <v>2120</v>
          </cell>
          <cell r="B80" t="str">
            <v>ул.Черняховского д.54</v>
          </cell>
          <cell r="C80">
            <v>4258.2</v>
          </cell>
          <cell r="D80">
            <v>419420.2800000001</v>
          </cell>
          <cell r="E80">
            <v>10757.75</v>
          </cell>
          <cell r="F80">
            <v>11769.48</v>
          </cell>
          <cell r="G80">
            <v>11150.66</v>
          </cell>
          <cell r="H80">
            <v>11554.94</v>
          </cell>
          <cell r="I80">
            <v>10954.65</v>
          </cell>
          <cell r="J80">
            <v>11366.33</v>
          </cell>
          <cell r="K80">
            <v>10724.33</v>
          </cell>
          <cell r="L80">
            <v>13540.1</v>
          </cell>
          <cell r="M80">
            <v>9941.54</v>
          </cell>
          <cell r="N80">
            <v>12705.38</v>
          </cell>
          <cell r="O80">
            <v>11150.3</v>
          </cell>
          <cell r="P80">
            <v>13937.81</v>
          </cell>
          <cell r="Q80">
            <v>139553.27000000002</v>
          </cell>
          <cell r="R80">
            <v>179769.84</v>
          </cell>
          <cell r="S80">
            <v>7909.28</v>
          </cell>
          <cell r="T80">
            <v>187679.12</v>
          </cell>
          <cell r="U80">
            <v>371294.43000000005</v>
          </cell>
        </row>
        <row r="81">
          <cell r="A81">
            <v>2121</v>
          </cell>
          <cell r="B81" t="str">
            <v>ул.Черняховского д.56</v>
          </cell>
          <cell r="C81">
            <v>7108</v>
          </cell>
          <cell r="D81">
            <v>712308.42</v>
          </cell>
          <cell r="E81">
            <v>17503.14</v>
          </cell>
          <cell r="F81">
            <v>19989.97</v>
          </cell>
          <cell r="G81">
            <v>19067.49</v>
          </cell>
          <cell r="H81">
            <v>18434.28</v>
          </cell>
          <cell r="I81">
            <v>19816.32</v>
          </cell>
          <cell r="J81">
            <v>17105.1</v>
          </cell>
          <cell r="K81">
            <v>19954.85</v>
          </cell>
          <cell r="L81">
            <v>18558.38</v>
          </cell>
          <cell r="M81">
            <v>18721.52</v>
          </cell>
          <cell r="N81">
            <v>17381.18</v>
          </cell>
          <cell r="O81">
            <v>19668.33</v>
          </cell>
          <cell r="P81">
            <v>22363.93</v>
          </cell>
          <cell r="Q81">
            <v>228564.49</v>
          </cell>
          <cell r="R81">
            <v>11996.66</v>
          </cell>
          <cell r="S81">
            <v>20630.48</v>
          </cell>
          <cell r="T81">
            <v>1722.35</v>
          </cell>
          <cell r="U81">
            <v>49500</v>
          </cell>
          <cell r="V81">
            <v>64000</v>
          </cell>
          <cell r="W81">
            <v>8793</v>
          </cell>
          <cell r="X81">
            <v>156642.49</v>
          </cell>
          <cell r="Y81">
            <v>784230.42</v>
          </cell>
        </row>
        <row r="82">
          <cell r="A82">
            <v>2124</v>
          </cell>
          <cell r="B82" t="str">
            <v>ул.Черняховского д.62</v>
          </cell>
          <cell r="C82">
            <v>5864.29</v>
          </cell>
          <cell r="D82">
            <v>490237.2799999999</v>
          </cell>
          <cell r="E82">
            <v>23627.13</v>
          </cell>
          <cell r="F82">
            <v>15621.93</v>
          </cell>
          <cell r="G82">
            <v>14828.56</v>
          </cell>
          <cell r="H82">
            <v>15921.83</v>
          </cell>
          <cell r="I82">
            <v>15278.12</v>
          </cell>
          <cell r="J82">
            <v>14365.68</v>
          </cell>
          <cell r="K82">
            <v>16779.05</v>
          </cell>
          <cell r="L82">
            <v>15097.08</v>
          </cell>
          <cell r="M82">
            <v>15885.01</v>
          </cell>
          <cell r="N82">
            <v>14990.23</v>
          </cell>
          <cell r="O82">
            <v>16610.08</v>
          </cell>
          <cell r="P82">
            <v>19420.7</v>
          </cell>
          <cell r="Q82">
            <v>198425.40000000002</v>
          </cell>
          <cell r="R82">
            <v>5602.88</v>
          </cell>
          <cell r="S82">
            <v>5602.88</v>
          </cell>
          <cell r="T82">
            <v>683059.7999999999</v>
          </cell>
        </row>
        <row r="83">
          <cell r="A83">
            <v>2125</v>
          </cell>
          <cell r="B83" t="str">
            <v>ул.Черняховского д.64</v>
          </cell>
          <cell r="C83">
            <v>3944.2</v>
          </cell>
          <cell r="D83">
            <v>250440.81</v>
          </cell>
          <cell r="E83">
            <v>12742.98</v>
          </cell>
          <cell r="F83">
            <v>10859.1</v>
          </cell>
          <cell r="G83">
            <v>10834.52</v>
          </cell>
          <cell r="H83">
            <v>10217.21</v>
          </cell>
          <cell r="I83">
            <v>11671.55</v>
          </cell>
          <cell r="J83">
            <v>8751.58</v>
          </cell>
          <cell r="K83">
            <v>10942.16</v>
          </cell>
          <cell r="L83">
            <v>11143.98</v>
          </cell>
          <cell r="M83">
            <v>9391.71</v>
          </cell>
          <cell r="N83">
            <v>13571.54</v>
          </cell>
          <cell r="O83">
            <v>10951.84</v>
          </cell>
          <cell r="P83">
            <v>13396.24</v>
          </cell>
          <cell r="Q83">
            <v>134474.41</v>
          </cell>
          <cell r="R83">
            <v>6844.62</v>
          </cell>
          <cell r="S83">
            <v>6844.62</v>
          </cell>
          <cell r="T83">
            <v>378070.6</v>
          </cell>
        </row>
        <row r="84">
          <cell r="A84">
            <v>2127</v>
          </cell>
          <cell r="B84" t="str">
            <v>ул.Черняховского д.7а</v>
          </cell>
          <cell r="C84">
            <v>2414.6</v>
          </cell>
          <cell r="D84">
            <v>49317.349999999984</v>
          </cell>
          <cell r="E84">
            <v>7074.3</v>
          </cell>
          <cell r="F84">
            <v>6270.93</v>
          </cell>
          <cell r="G84">
            <v>5798.39</v>
          </cell>
          <cell r="H84">
            <v>7128.38</v>
          </cell>
          <cell r="I84">
            <v>6507.32</v>
          </cell>
          <cell r="J84">
            <v>6453</v>
          </cell>
          <cell r="K84">
            <v>6080.18</v>
          </cell>
          <cell r="L84">
            <v>6412.29</v>
          </cell>
          <cell r="M84">
            <v>6127.32</v>
          </cell>
          <cell r="N84">
            <v>6257.66</v>
          </cell>
          <cell r="O84">
            <v>6032.38</v>
          </cell>
          <cell r="P84">
            <v>7535.95</v>
          </cell>
          <cell r="Q84">
            <v>77678.1</v>
          </cell>
          <cell r="R84">
            <v>958.19</v>
          </cell>
          <cell r="S84">
            <v>958.19</v>
          </cell>
          <cell r="T84">
            <v>126037.25999999998</v>
          </cell>
        </row>
        <row r="85">
          <cell r="A85">
            <v>2135</v>
          </cell>
          <cell r="B85" t="str">
            <v>ул.Черняховского д.6а</v>
          </cell>
          <cell r="C85">
            <v>580.2</v>
          </cell>
          <cell r="D85">
            <v>21506.31</v>
          </cell>
          <cell r="E85">
            <v>3622.23</v>
          </cell>
          <cell r="F85">
            <v>1275.34</v>
          </cell>
          <cell r="G85">
            <v>725.77</v>
          </cell>
          <cell r="H85">
            <v>910.8</v>
          </cell>
          <cell r="I85">
            <v>928.64</v>
          </cell>
          <cell r="J85">
            <v>600.21</v>
          </cell>
          <cell r="K85">
            <v>908.03</v>
          </cell>
          <cell r="L85">
            <v>985.65</v>
          </cell>
          <cell r="M85">
            <v>1655.6</v>
          </cell>
          <cell r="N85">
            <v>543.5</v>
          </cell>
          <cell r="O85">
            <v>553.47</v>
          </cell>
          <cell r="P85">
            <v>1204.7</v>
          </cell>
          <cell r="Q85">
            <v>13913.94</v>
          </cell>
          <cell r="R85">
            <v>0</v>
          </cell>
          <cell r="S85">
            <v>35420.25</v>
          </cell>
        </row>
        <row r="86">
          <cell r="A86">
            <v>2137</v>
          </cell>
          <cell r="B86" t="str">
            <v>ул.Черняховского д.14а</v>
          </cell>
          <cell r="C86">
            <v>464</v>
          </cell>
          <cell r="D86">
            <v>42209.17</v>
          </cell>
          <cell r="E86">
            <v>1295.25</v>
          </cell>
          <cell r="F86">
            <v>1096.36</v>
          </cell>
          <cell r="G86">
            <v>1357.03</v>
          </cell>
          <cell r="H86">
            <v>1231.82</v>
          </cell>
          <cell r="I86">
            <v>1302.18</v>
          </cell>
          <cell r="J86">
            <v>1281.67</v>
          </cell>
          <cell r="K86">
            <v>1634.86</v>
          </cell>
          <cell r="L86">
            <v>1157.03</v>
          </cell>
          <cell r="M86">
            <v>1167.56</v>
          </cell>
          <cell r="N86">
            <v>2220.48</v>
          </cell>
          <cell r="O86">
            <v>1096.36</v>
          </cell>
          <cell r="P86">
            <v>1492.48</v>
          </cell>
          <cell r="Q86">
            <v>16333.08</v>
          </cell>
          <cell r="R86">
            <v>0</v>
          </cell>
          <cell r="S86">
            <v>58542.25</v>
          </cell>
        </row>
        <row r="87">
          <cell r="A87">
            <v>2123</v>
          </cell>
          <cell r="B87" t="str">
            <v>ул.Черняховского д.60</v>
          </cell>
          <cell r="C87">
            <v>7894.5</v>
          </cell>
          <cell r="D87">
            <v>335876.65</v>
          </cell>
          <cell r="E87">
            <v>21798.9</v>
          </cell>
          <cell r="F87">
            <v>23034.31</v>
          </cell>
          <cell r="G87">
            <v>21067.29</v>
          </cell>
          <cell r="H87">
            <v>21415.81</v>
          </cell>
          <cell r="I87">
            <v>25630.85</v>
          </cell>
          <cell r="J87">
            <v>18635.17</v>
          </cell>
          <cell r="K87">
            <v>23408.81</v>
          </cell>
          <cell r="L87">
            <v>19666.31</v>
          </cell>
          <cell r="M87">
            <v>19325.64</v>
          </cell>
          <cell r="N87">
            <v>20862.71</v>
          </cell>
          <cell r="O87">
            <v>21359.62</v>
          </cell>
          <cell r="P87">
            <v>27510.03</v>
          </cell>
          <cell r="Q87">
            <v>263715.45</v>
          </cell>
          <cell r="R87">
            <v>335.53</v>
          </cell>
          <cell r="S87">
            <v>39172.53</v>
          </cell>
          <cell r="T87">
            <v>233.04</v>
          </cell>
          <cell r="U87">
            <v>3149.15</v>
          </cell>
          <cell r="V87">
            <v>1932</v>
          </cell>
          <cell r="W87">
            <v>2373</v>
          </cell>
          <cell r="X87">
            <v>47195.25</v>
          </cell>
          <cell r="Y87">
            <v>552396.8500000001</v>
          </cell>
        </row>
        <row r="88">
          <cell r="A88">
            <v>7721</v>
          </cell>
          <cell r="B88" t="str">
            <v>ул.Черняховского д.16</v>
          </cell>
          <cell r="C88">
            <v>4317.2</v>
          </cell>
          <cell r="D88">
            <v>272152.8999999998</v>
          </cell>
          <cell r="E88">
            <v>9033.18</v>
          </cell>
          <cell r="F88">
            <v>9953.05</v>
          </cell>
          <cell r="G88">
            <v>10696.7</v>
          </cell>
          <cell r="H88">
            <v>13162.92</v>
          </cell>
          <cell r="I88">
            <v>11953.11</v>
          </cell>
          <cell r="J88">
            <v>10745.97</v>
          </cell>
          <cell r="K88">
            <v>13037.98</v>
          </cell>
          <cell r="L88">
            <v>10118.15</v>
          </cell>
          <cell r="M88">
            <v>10229.53</v>
          </cell>
          <cell r="N88">
            <v>10081.71</v>
          </cell>
          <cell r="O88">
            <v>12484.3</v>
          </cell>
          <cell r="P88">
            <v>16171.06</v>
          </cell>
          <cell r="Q88">
            <v>137667.66</v>
          </cell>
          <cell r="R88">
            <v>234155</v>
          </cell>
          <cell r="S88">
            <v>12000</v>
          </cell>
          <cell r="T88">
            <v>1319.71</v>
          </cell>
          <cell r="U88">
            <v>53555.83</v>
          </cell>
          <cell r="V88">
            <v>301030.54</v>
          </cell>
          <cell r="W88">
            <v>108790.01999999984</v>
          </cell>
        </row>
        <row r="89">
          <cell r="A89">
            <v>7723</v>
          </cell>
          <cell r="B89" t="str">
            <v>ул.Черняховского д.30</v>
          </cell>
          <cell r="C89">
            <v>5646.1</v>
          </cell>
          <cell r="D89">
            <v>174583.42</v>
          </cell>
          <cell r="E89">
            <v>16103.04</v>
          </cell>
          <cell r="F89">
            <v>14941.26</v>
          </cell>
          <cell r="G89">
            <v>16369.49</v>
          </cell>
          <cell r="H89">
            <v>14891.44</v>
          </cell>
          <cell r="I89">
            <v>14943.5</v>
          </cell>
          <cell r="J89">
            <v>14793.4</v>
          </cell>
          <cell r="K89">
            <v>16413.63</v>
          </cell>
          <cell r="L89">
            <v>17249.81</v>
          </cell>
          <cell r="M89">
            <v>13160.33</v>
          </cell>
          <cell r="N89">
            <v>14647.09</v>
          </cell>
          <cell r="O89">
            <v>16764.01</v>
          </cell>
          <cell r="P89">
            <v>18268.6</v>
          </cell>
          <cell r="Q89">
            <v>188545.6</v>
          </cell>
          <cell r="R89">
            <v>2462.19</v>
          </cell>
          <cell r="S89">
            <v>2251.63</v>
          </cell>
          <cell r="T89">
            <v>1150</v>
          </cell>
          <cell r="U89">
            <v>5863.82</v>
          </cell>
          <cell r="V89">
            <v>357265.2</v>
          </cell>
        </row>
        <row r="90">
          <cell r="A90">
            <v>2102</v>
          </cell>
          <cell r="B90" t="str">
            <v>ул.Черняховского д.18а</v>
          </cell>
          <cell r="C90">
            <v>15738.4</v>
          </cell>
          <cell r="D90">
            <v>258062.45999999996</v>
          </cell>
          <cell r="E90">
            <v>43871.08</v>
          </cell>
          <cell r="F90">
            <v>43584.88</v>
          </cell>
          <cell r="G90">
            <v>46769.28</v>
          </cell>
          <cell r="H90">
            <v>47584.65</v>
          </cell>
          <cell r="I90">
            <v>41363.76</v>
          </cell>
          <cell r="J90">
            <v>43170.89</v>
          </cell>
          <cell r="K90">
            <v>46600.89</v>
          </cell>
          <cell r="L90">
            <v>44827.65</v>
          </cell>
          <cell r="M90">
            <v>45389.48</v>
          </cell>
          <cell r="N90">
            <v>40719.1</v>
          </cell>
          <cell r="O90">
            <v>40832.43</v>
          </cell>
          <cell r="P90">
            <v>53673.86</v>
          </cell>
          <cell r="Q90">
            <v>538387.95</v>
          </cell>
          <cell r="R90">
            <v>594.67</v>
          </cell>
          <cell r="S90">
            <v>39118.68</v>
          </cell>
          <cell r="T90">
            <v>20946.72</v>
          </cell>
          <cell r="U90">
            <v>45657.34</v>
          </cell>
          <cell r="V90">
            <v>2741.12</v>
          </cell>
          <cell r="W90">
            <v>174180.32</v>
          </cell>
          <cell r="X90">
            <v>50296</v>
          </cell>
          <cell r="Y90">
            <v>11447</v>
          </cell>
          <cell r="Z90">
            <v>344981.85</v>
          </cell>
          <cell r="AA90">
            <v>451468.55999999994</v>
          </cell>
        </row>
        <row r="91">
          <cell r="A91">
            <v>2131</v>
          </cell>
          <cell r="B91" t="str">
            <v>пер.Элеваторный д.3</v>
          </cell>
          <cell r="C91">
            <v>6125.4</v>
          </cell>
          <cell r="D91">
            <v>518927.52000000014</v>
          </cell>
          <cell r="E91">
            <v>11517.51</v>
          </cell>
          <cell r="F91">
            <v>20317.41</v>
          </cell>
          <cell r="G91">
            <v>18778.6</v>
          </cell>
          <cell r="H91">
            <v>16788.58</v>
          </cell>
          <cell r="I91">
            <v>16414.75</v>
          </cell>
          <cell r="J91">
            <v>15709.75</v>
          </cell>
          <cell r="K91">
            <v>17755.59</v>
          </cell>
          <cell r="L91">
            <v>20920.71</v>
          </cell>
          <cell r="M91">
            <v>16431.22</v>
          </cell>
          <cell r="N91">
            <v>17028.92</v>
          </cell>
          <cell r="O91">
            <v>15948.02</v>
          </cell>
          <cell r="P91">
            <v>19761.33</v>
          </cell>
          <cell r="Q91">
            <v>207372.38999999996</v>
          </cell>
          <cell r="R91">
            <v>29417.97</v>
          </cell>
          <cell r="S91">
            <v>69382</v>
          </cell>
          <cell r="T91">
            <v>2449</v>
          </cell>
          <cell r="U91">
            <v>101248.97</v>
          </cell>
          <cell r="V91">
            <v>625050.9400000002</v>
          </cell>
        </row>
        <row r="92">
          <cell r="A92">
            <v>2126</v>
          </cell>
          <cell r="B92" t="str">
            <v>ул.Резиновая д.10/9</v>
          </cell>
          <cell r="C92">
            <v>806.52</v>
          </cell>
          <cell r="D92">
            <v>34784.43000000001</v>
          </cell>
          <cell r="E92">
            <v>807.51</v>
          </cell>
          <cell r="F92">
            <v>1285.61</v>
          </cell>
          <cell r="G92">
            <v>2228.52</v>
          </cell>
          <cell r="H92">
            <v>2266.19</v>
          </cell>
          <cell r="I92">
            <v>1582.26</v>
          </cell>
          <cell r="J92">
            <v>1648.23</v>
          </cell>
          <cell r="K92">
            <v>2739.04</v>
          </cell>
          <cell r="L92">
            <v>2254.06</v>
          </cell>
          <cell r="M92">
            <v>1845.1</v>
          </cell>
          <cell r="N92">
            <v>1638.51</v>
          </cell>
          <cell r="O92">
            <v>2223.26</v>
          </cell>
          <cell r="P92">
            <v>2258.44</v>
          </cell>
          <cell r="Q92">
            <v>22776.73</v>
          </cell>
          <cell r="R92">
            <v>0</v>
          </cell>
          <cell r="S92">
            <v>57561.16</v>
          </cell>
        </row>
        <row r="93">
          <cell r="A93">
            <v>707</v>
          </cell>
          <cell r="B93" t="str">
            <v>ул.Харьковская д.22</v>
          </cell>
          <cell r="C93">
            <v>18825.56</v>
          </cell>
          <cell r="D93">
            <v>923618.4200000002</v>
          </cell>
          <cell r="E93">
            <v>52509.8</v>
          </cell>
          <cell r="F93">
            <v>51486.97</v>
          </cell>
          <cell r="G93">
            <v>56770.51</v>
          </cell>
          <cell r="H93">
            <v>50214.19</v>
          </cell>
          <cell r="I93">
            <v>51256.11</v>
          </cell>
          <cell r="J93">
            <v>49901.32</v>
          </cell>
          <cell r="K93">
            <v>57992.92</v>
          </cell>
          <cell r="L93">
            <v>50048.7</v>
          </cell>
          <cell r="M93">
            <v>50687.59</v>
          </cell>
          <cell r="N93">
            <v>49098.11</v>
          </cell>
          <cell r="O93">
            <v>56794.44</v>
          </cell>
          <cell r="P93">
            <v>60692.85</v>
          </cell>
          <cell r="Q93">
            <v>637453.5099999999</v>
          </cell>
          <cell r="R93">
            <v>41048.73</v>
          </cell>
          <cell r="S93">
            <v>11594.88</v>
          </cell>
          <cell r="T93">
            <v>49032.02</v>
          </cell>
          <cell r="U93">
            <v>214860.6</v>
          </cell>
          <cell r="V93">
            <v>11507.65</v>
          </cell>
          <cell r="W93">
            <v>30298.5</v>
          </cell>
          <cell r="X93">
            <v>108585</v>
          </cell>
          <cell r="Y93">
            <v>3119</v>
          </cell>
          <cell r="Z93">
            <v>470046.38</v>
          </cell>
          <cell r="AA93">
            <v>1091025.5500000003</v>
          </cell>
        </row>
        <row r="94">
          <cell r="A94" t="str">
            <v>ИТОГО:</v>
          </cell>
          <cell r="B94">
            <v>336947.4000000001</v>
          </cell>
          <cell r="C94">
            <v>16404384.44</v>
          </cell>
          <cell r="D94">
            <v>859688.6100000001</v>
          </cell>
          <cell r="E94">
            <v>888393.14</v>
          </cell>
          <cell r="F94">
            <v>908018.2200000003</v>
          </cell>
          <cell r="G94">
            <v>910942.5</v>
          </cell>
          <cell r="H94">
            <v>895783.0500000002</v>
          </cell>
          <cell r="I94">
            <v>857600.73</v>
          </cell>
          <cell r="J94">
            <v>949560.9</v>
          </cell>
          <cell r="K94">
            <v>879180.9500000004</v>
          </cell>
          <cell r="L94">
            <v>853711.1499999999</v>
          </cell>
          <cell r="M94">
            <v>912002.5500000002</v>
          </cell>
          <cell r="N94">
            <v>923707.2000000002</v>
          </cell>
          <cell r="O94">
            <v>1058556.6899999997</v>
          </cell>
          <cell r="P94">
            <v>384650.43999999994</v>
          </cell>
          <cell r="Q94">
            <v>11281796.129999999</v>
          </cell>
          <cell r="R94">
            <v>549426.9400000001</v>
          </cell>
          <cell r="S94">
            <v>1338072.6299999997</v>
          </cell>
          <cell r="T94">
            <v>947075.8600000001</v>
          </cell>
          <cell r="U94">
            <v>703649.28</v>
          </cell>
          <cell r="V94">
            <v>151547.87</v>
          </cell>
          <cell r="W94">
            <v>1155255.9700000002</v>
          </cell>
          <cell r="X94">
            <v>369506.76</v>
          </cell>
          <cell r="Y94">
            <v>134398.96</v>
          </cell>
          <cell r="Z94">
            <v>315822.73000000004</v>
          </cell>
          <cell r="AA94">
            <v>1210900.1400000001</v>
          </cell>
          <cell r="AB94">
            <v>1181623.05</v>
          </cell>
          <cell r="AC94">
            <v>443160</v>
          </cell>
          <cell r="AD94">
            <v>0</v>
          </cell>
          <cell r="AE94">
            <v>8500440.19</v>
          </cell>
          <cell r="AF94">
            <v>19185740.38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R2">
            <v>177173.42000000004</v>
          </cell>
          <cell r="U2">
            <v>5496</v>
          </cell>
          <cell r="AB2">
            <v>213871</v>
          </cell>
          <cell r="AF2">
            <v>219367</v>
          </cell>
          <cell r="AG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R3">
            <v>149918.02</v>
          </cell>
          <cell r="U3">
            <v>1572</v>
          </cell>
          <cell r="Y3">
            <v>1006</v>
          </cell>
          <cell r="AC3">
            <v>551</v>
          </cell>
          <cell r="AD3">
            <v>816</v>
          </cell>
          <cell r="AF3">
            <v>3945</v>
          </cell>
          <cell r="AG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R4">
            <v>100832.48999999999</v>
          </cell>
          <cell r="T4">
            <v>1422</v>
          </cell>
          <cell r="AB4">
            <v>253831</v>
          </cell>
          <cell r="AD4">
            <v>11734</v>
          </cell>
          <cell r="AF4">
            <v>266987</v>
          </cell>
          <cell r="AG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R5">
            <v>89198.65</v>
          </cell>
          <cell r="AB5">
            <v>6085</v>
          </cell>
          <cell r="AC5">
            <v>58443</v>
          </cell>
          <cell r="AF5">
            <v>64528</v>
          </cell>
          <cell r="AG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R6">
            <v>236200.02999999997</v>
          </cell>
          <cell r="S6">
            <v>345</v>
          </cell>
          <cell r="U6">
            <v>16525</v>
          </cell>
          <cell r="V6">
            <v>8818</v>
          </cell>
          <cell r="X6">
            <v>3072</v>
          </cell>
          <cell r="Y6">
            <v>1219</v>
          </cell>
          <cell r="AC6">
            <v>1222</v>
          </cell>
          <cell r="AD6">
            <v>153994</v>
          </cell>
          <cell r="AF6">
            <v>185195</v>
          </cell>
          <cell r="AG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R7">
            <v>86623.60999999997</v>
          </cell>
          <cell r="S7">
            <v>2979</v>
          </cell>
          <cell r="V7">
            <v>840</v>
          </cell>
          <cell r="Y7">
            <v>1327</v>
          </cell>
          <cell r="AB7">
            <v>50890</v>
          </cell>
          <cell r="AF7">
            <v>56036</v>
          </cell>
          <cell r="AG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T8">
            <v>8585</v>
          </cell>
          <cell r="X8">
            <v>20349</v>
          </cell>
          <cell r="Y8">
            <v>2333</v>
          </cell>
          <cell r="AB8">
            <v>232999</v>
          </cell>
          <cell r="AC8">
            <v>1818</v>
          </cell>
          <cell r="AD8">
            <v>2915</v>
          </cell>
          <cell r="AF8">
            <v>268999</v>
          </cell>
          <cell r="AG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R9">
            <v>139874.17999999996</v>
          </cell>
          <cell r="AC9">
            <v>3995</v>
          </cell>
          <cell r="AF9">
            <v>3995</v>
          </cell>
          <cell r="AG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R10">
            <v>169444.18</v>
          </cell>
          <cell r="S10">
            <v>4695</v>
          </cell>
          <cell r="W10">
            <v>3898</v>
          </cell>
          <cell r="X10">
            <v>6469</v>
          </cell>
          <cell r="Y10">
            <v>4719</v>
          </cell>
          <cell r="AC10">
            <v>22826</v>
          </cell>
          <cell r="AD10">
            <v>40000</v>
          </cell>
          <cell r="AF10">
            <v>82607</v>
          </cell>
          <cell r="AG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R11">
            <v>127730.06999999999</v>
          </cell>
          <cell r="V11">
            <v>308</v>
          </cell>
          <cell r="W11">
            <v>1187</v>
          </cell>
          <cell r="X11">
            <v>2446</v>
          </cell>
          <cell r="AB11">
            <v>167714</v>
          </cell>
          <cell r="AC11">
            <v>2937</v>
          </cell>
          <cell r="AD11">
            <v>4902</v>
          </cell>
          <cell r="AF11">
            <v>179494</v>
          </cell>
          <cell r="AG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R12">
            <v>116115.18</v>
          </cell>
          <cell r="S12">
            <v>2517</v>
          </cell>
          <cell r="T12">
            <v>30000</v>
          </cell>
          <cell r="W12">
            <v>10003</v>
          </cell>
          <cell r="AB12">
            <v>5219</v>
          </cell>
          <cell r="AD12">
            <v>1831</v>
          </cell>
          <cell r="AF12">
            <v>49570</v>
          </cell>
          <cell r="AG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R13">
            <v>135697.65</v>
          </cell>
          <cell r="T13">
            <v>1168</v>
          </cell>
          <cell r="U13">
            <v>6621</v>
          </cell>
          <cell r="AC13">
            <v>72065</v>
          </cell>
          <cell r="AF13">
            <v>79854</v>
          </cell>
          <cell r="AG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R14">
            <v>125168.92</v>
          </cell>
          <cell r="S14">
            <v>1224</v>
          </cell>
          <cell r="Y14">
            <v>553</v>
          </cell>
          <cell r="AC14">
            <v>6148</v>
          </cell>
          <cell r="AF14">
            <v>7925</v>
          </cell>
          <cell r="AG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R15">
            <v>246605.56</v>
          </cell>
          <cell r="U15">
            <v>21902</v>
          </cell>
          <cell r="AB15">
            <v>1916</v>
          </cell>
          <cell r="AD15">
            <v>7846</v>
          </cell>
          <cell r="AF15">
            <v>31664</v>
          </cell>
          <cell r="AG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R16">
            <v>193498.88</v>
          </cell>
          <cell r="X16">
            <v>31333</v>
          </cell>
          <cell r="AC16">
            <v>2729</v>
          </cell>
          <cell r="AD16">
            <v>7000</v>
          </cell>
          <cell r="AF16">
            <v>41062</v>
          </cell>
          <cell r="AG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R17">
            <v>113830.45</v>
          </cell>
          <cell r="U17">
            <v>3251</v>
          </cell>
          <cell r="AC17">
            <v>1259</v>
          </cell>
          <cell r="AF17">
            <v>4510</v>
          </cell>
          <cell r="AG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W18">
            <v>3293</v>
          </cell>
          <cell r="X18">
            <v>120000</v>
          </cell>
          <cell r="AB18">
            <v>1091</v>
          </cell>
          <cell r="AC18">
            <v>67400.14</v>
          </cell>
          <cell r="AD18">
            <v>79050</v>
          </cell>
          <cell r="AF18">
            <v>270834.14</v>
          </cell>
          <cell r="AG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R19">
            <v>97847.83999999998</v>
          </cell>
          <cell r="T19">
            <v>978</v>
          </cell>
          <cell r="AB19">
            <v>3156</v>
          </cell>
          <cell r="AF19">
            <v>4134</v>
          </cell>
          <cell r="AG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R20">
            <v>89526.68</v>
          </cell>
          <cell r="W20">
            <v>50000</v>
          </cell>
          <cell r="AF20">
            <v>50000</v>
          </cell>
          <cell r="AG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R21">
            <v>123710.65000000001</v>
          </cell>
          <cell r="S21">
            <v>5093</v>
          </cell>
          <cell r="AB21">
            <v>93170</v>
          </cell>
          <cell r="AC21">
            <v>31378</v>
          </cell>
          <cell r="AD21">
            <v>1642</v>
          </cell>
          <cell r="AF21">
            <v>131283</v>
          </cell>
          <cell r="AG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R22">
            <v>136113.31</v>
          </cell>
          <cell r="S22">
            <v>49000</v>
          </cell>
          <cell r="U22">
            <v>29716.86</v>
          </cell>
          <cell r="Y22">
            <v>1536</v>
          </cell>
          <cell r="AC22">
            <v>72194</v>
          </cell>
          <cell r="AD22">
            <v>2958</v>
          </cell>
          <cell r="AF22">
            <v>155404.86</v>
          </cell>
          <cell r="AG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R23">
            <v>189811.35</v>
          </cell>
          <cell r="V23">
            <v>366890</v>
          </cell>
          <cell r="X23">
            <v>9662</v>
          </cell>
          <cell r="Y23">
            <v>1556</v>
          </cell>
          <cell r="AB23">
            <v>1100</v>
          </cell>
          <cell r="AD23">
            <v>6101</v>
          </cell>
          <cell r="AF23">
            <v>385309</v>
          </cell>
          <cell r="AG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R24">
            <v>83588.76000000001</v>
          </cell>
          <cell r="S24">
            <v>17300</v>
          </cell>
          <cell r="AC24">
            <v>7035</v>
          </cell>
          <cell r="AD24">
            <v>8282</v>
          </cell>
          <cell r="AF24">
            <v>32617</v>
          </cell>
          <cell r="AG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R25">
            <v>82854.77</v>
          </cell>
          <cell r="S25">
            <v>8929</v>
          </cell>
          <cell r="AF25">
            <v>8929</v>
          </cell>
          <cell r="AG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V26">
            <v>1532</v>
          </cell>
          <cell r="X26">
            <v>32250</v>
          </cell>
          <cell r="Y26">
            <v>3851</v>
          </cell>
          <cell r="AA26">
            <v>193910</v>
          </cell>
          <cell r="AF26">
            <v>246568</v>
          </cell>
          <cell r="AG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R27">
            <v>36383.67</v>
          </cell>
          <cell r="AF27">
            <v>0</v>
          </cell>
          <cell r="AG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R28">
            <v>40897.14</v>
          </cell>
          <cell r="AB28">
            <v>9942</v>
          </cell>
          <cell r="AF28">
            <v>9942</v>
          </cell>
          <cell r="AG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R29">
            <v>45750.990000000005</v>
          </cell>
          <cell r="AF29">
            <v>0</v>
          </cell>
          <cell r="AG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R30">
            <v>11395.2</v>
          </cell>
          <cell r="AF30">
            <v>0</v>
          </cell>
          <cell r="AG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R31">
            <v>40142.450000000004</v>
          </cell>
          <cell r="AF31">
            <v>0</v>
          </cell>
          <cell r="AG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R32">
            <v>10966.37</v>
          </cell>
          <cell r="AF32">
            <v>0</v>
          </cell>
          <cell r="AG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R33">
            <v>63951.78999999999</v>
          </cell>
          <cell r="W33">
            <v>16550</v>
          </cell>
          <cell r="AD33">
            <v>5328</v>
          </cell>
          <cell r="AF33">
            <v>21878</v>
          </cell>
          <cell r="AG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R34">
            <v>10660.249999999998</v>
          </cell>
          <cell r="AF34">
            <v>0</v>
          </cell>
          <cell r="AG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R35">
            <v>16502.11</v>
          </cell>
          <cell r="AF35">
            <v>0</v>
          </cell>
          <cell r="AG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R36">
            <v>52352.04000000001</v>
          </cell>
          <cell r="V36">
            <v>2642</v>
          </cell>
          <cell r="X36">
            <v>23796</v>
          </cell>
          <cell r="AB36">
            <v>3526</v>
          </cell>
          <cell r="AF36">
            <v>29964</v>
          </cell>
          <cell r="AG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R37">
            <v>11727.919999999998</v>
          </cell>
          <cell r="AF37">
            <v>0</v>
          </cell>
          <cell r="AG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W38">
            <v>34230</v>
          </cell>
          <cell r="AF38">
            <v>34230</v>
          </cell>
          <cell r="AG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R39">
            <v>50012.21</v>
          </cell>
          <cell r="Y39">
            <v>78884</v>
          </cell>
          <cell r="AF39">
            <v>78884</v>
          </cell>
          <cell r="AG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R40">
            <v>138065.44999999998</v>
          </cell>
          <cell r="U40">
            <v>1015</v>
          </cell>
          <cell r="W40">
            <v>34251</v>
          </cell>
          <cell r="X40">
            <v>551</v>
          </cell>
          <cell r="AB40">
            <v>81245</v>
          </cell>
          <cell r="AC40">
            <v>511</v>
          </cell>
          <cell r="AD40">
            <v>511</v>
          </cell>
          <cell r="AF40">
            <v>118084</v>
          </cell>
          <cell r="AG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R41">
            <v>144543.53</v>
          </cell>
          <cell r="AB41">
            <v>101545</v>
          </cell>
          <cell r="AC41">
            <v>5198</v>
          </cell>
          <cell r="AD41">
            <v>149694</v>
          </cell>
          <cell r="AF41">
            <v>256437</v>
          </cell>
          <cell r="AG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R42">
            <v>39502.53</v>
          </cell>
          <cell r="AF42">
            <v>0</v>
          </cell>
          <cell r="AG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R43">
            <v>80224.18</v>
          </cell>
          <cell r="V43">
            <v>23820</v>
          </cell>
          <cell r="X43">
            <v>56000</v>
          </cell>
          <cell r="AF43">
            <v>79820</v>
          </cell>
          <cell r="AG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R44">
            <v>11369.98</v>
          </cell>
          <cell r="AF44">
            <v>0</v>
          </cell>
          <cell r="AG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R45">
            <v>152815.47</v>
          </cell>
          <cell r="V45">
            <v>1626</v>
          </cell>
          <cell r="W45">
            <v>67709</v>
          </cell>
          <cell r="X45">
            <v>28000</v>
          </cell>
          <cell r="AC45">
            <v>980</v>
          </cell>
          <cell r="AF45">
            <v>98315</v>
          </cell>
          <cell r="AG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R46">
            <v>240525.44999999998</v>
          </cell>
          <cell r="V46">
            <v>19629</v>
          </cell>
          <cell r="X46">
            <v>2197</v>
          </cell>
          <cell r="AC46">
            <v>2940</v>
          </cell>
          <cell r="AD46">
            <v>8403</v>
          </cell>
          <cell r="AF46">
            <v>33169</v>
          </cell>
          <cell r="AG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R47">
            <v>17210.77</v>
          </cell>
          <cell r="T47">
            <v>5093</v>
          </cell>
          <cell r="AF47">
            <v>5093</v>
          </cell>
          <cell r="AG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R48">
            <v>39071.91</v>
          </cell>
          <cell r="AF48">
            <v>0</v>
          </cell>
          <cell r="AG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R49">
            <v>22778.090000000004</v>
          </cell>
          <cell r="AF49">
            <v>0</v>
          </cell>
          <cell r="AG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R50">
            <v>38732.049999999996</v>
          </cell>
          <cell r="S50">
            <v>17272</v>
          </cell>
          <cell r="AF50">
            <v>17272</v>
          </cell>
          <cell r="AG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R51">
            <v>8981.57</v>
          </cell>
          <cell r="U51">
            <v>1380</v>
          </cell>
          <cell r="AD51">
            <v>510</v>
          </cell>
          <cell r="AF51">
            <v>1890</v>
          </cell>
          <cell r="AG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R52">
            <v>13216.9</v>
          </cell>
          <cell r="AF52">
            <v>0</v>
          </cell>
          <cell r="AG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R53">
            <v>14586.41</v>
          </cell>
          <cell r="AF53">
            <v>0</v>
          </cell>
          <cell r="AG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R54">
            <v>97439.32</v>
          </cell>
          <cell r="T54">
            <v>2037</v>
          </cell>
          <cell r="AF54">
            <v>2037</v>
          </cell>
          <cell r="AG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R55">
            <v>60299.38</v>
          </cell>
          <cell r="AF55">
            <v>0</v>
          </cell>
          <cell r="AG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R56">
            <v>137538.52000000002</v>
          </cell>
          <cell r="T56">
            <v>4758</v>
          </cell>
          <cell r="U56">
            <v>1484</v>
          </cell>
          <cell r="W56">
            <v>34943</v>
          </cell>
          <cell r="AB56">
            <v>318981</v>
          </cell>
          <cell r="AF56">
            <v>360166</v>
          </cell>
          <cell r="AG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R57">
            <v>87606.89</v>
          </cell>
          <cell r="S57">
            <v>2836</v>
          </cell>
          <cell r="U57">
            <v>1172</v>
          </cell>
          <cell r="W57">
            <v>20306</v>
          </cell>
          <cell r="AF57">
            <v>24314</v>
          </cell>
          <cell r="AG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V58">
            <v>15000</v>
          </cell>
          <cell r="X58">
            <v>8527</v>
          </cell>
          <cell r="Y58">
            <v>1457</v>
          </cell>
          <cell r="AB58">
            <v>18890</v>
          </cell>
          <cell r="AC58">
            <v>29760</v>
          </cell>
          <cell r="AF58">
            <v>82563</v>
          </cell>
          <cell r="AG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R59">
            <v>86141.52</v>
          </cell>
          <cell r="S59">
            <v>515</v>
          </cell>
          <cell r="V59">
            <v>37015</v>
          </cell>
          <cell r="W59">
            <v>168673</v>
          </cell>
          <cell r="X59">
            <v>96000</v>
          </cell>
          <cell r="AB59">
            <v>1941</v>
          </cell>
          <cell r="AC59">
            <v>511</v>
          </cell>
          <cell r="AF59">
            <v>304655</v>
          </cell>
          <cell r="AG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R60">
            <v>88669.47</v>
          </cell>
          <cell r="V60">
            <v>30974.1</v>
          </cell>
          <cell r="AB60">
            <v>3143</v>
          </cell>
          <cell r="AD60">
            <v>468</v>
          </cell>
          <cell r="AF60">
            <v>34585.1</v>
          </cell>
          <cell r="AG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R61">
            <v>146363.97</v>
          </cell>
          <cell r="U61">
            <v>1158</v>
          </cell>
          <cell r="Y61">
            <v>3032</v>
          </cell>
          <cell r="AA61">
            <v>14480</v>
          </cell>
          <cell r="AB61">
            <v>42927</v>
          </cell>
          <cell r="AC61">
            <v>7940</v>
          </cell>
          <cell r="AF61">
            <v>69537</v>
          </cell>
          <cell r="AG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R62">
            <v>100646.75</v>
          </cell>
          <cell r="AF62">
            <v>0</v>
          </cell>
          <cell r="AG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R63">
            <v>102708.21</v>
          </cell>
          <cell r="W63">
            <v>2825</v>
          </cell>
          <cell r="AB63">
            <v>12544</v>
          </cell>
          <cell r="AD63">
            <v>439</v>
          </cell>
          <cell r="AF63">
            <v>15808</v>
          </cell>
          <cell r="AG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R64">
            <v>82558.12</v>
          </cell>
          <cell r="U64">
            <v>716</v>
          </cell>
          <cell r="W64">
            <v>1782</v>
          </cell>
          <cell r="X64">
            <v>1058</v>
          </cell>
          <cell r="AF64">
            <v>3556</v>
          </cell>
          <cell r="AG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R65">
            <v>13831.7</v>
          </cell>
          <cell r="Y65">
            <v>1764</v>
          </cell>
          <cell r="AF65">
            <v>1764</v>
          </cell>
          <cell r="AG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R66">
            <v>9307.37</v>
          </cell>
          <cell r="AF66">
            <v>0</v>
          </cell>
          <cell r="AG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R67">
            <v>105520.25</v>
          </cell>
          <cell r="S67">
            <v>892</v>
          </cell>
          <cell r="T67">
            <v>4023</v>
          </cell>
          <cell r="U67">
            <v>5804</v>
          </cell>
          <cell r="V67">
            <v>472</v>
          </cell>
          <cell r="W67">
            <v>7689</v>
          </cell>
          <cell r="X67">
            <v>3104</v>
          </cell>
          <cell r="AF67">
            <v>21984</v>
          </cell>
          <cell r="AG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R68">
            <v>81376.95</v>
          </cell>
          <cell r="V68">
            <v>67002</v>
          </cell>
          <cell r="AF68">
            <v>67002</v>
          </cell>
          <cell r="AG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R69">
            <v>12571.609999999997</v>
          </cell>
          <cell r="S69">
            <v>5468</v>
          </cell>
          <cell r="T69">
            <v>4695</v>
          </cell>
          <cell r="AF69">
            <v>10163</v>
          </cell>
          <cell r="AG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R70">
            <v>103423.28999999998</v>
          </cell>
          <cell r="S70">
            <v>116891</v>
          </cell>
          <cell r="X70">
            <v>2663</v>
          </cell>
          <cell r="AB70">
            <v>2862</v>
          </cell>
          <cell r="AC70">
            <v>94725</v>
          </cell>
          <cell r="AD70">
            <v>3568</v>
          </cell>
          <cell r="AF70">
            <v>220709</v>
          </cell>
          <cell r="AG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R71">
            <v>108138.83000000002</v>
          </cell>
          <cell r="U71">
            <v>46996</v>
          </cell>
          <cell r="X71">
            <v>639</v>
          </cell>
          <cell r="AF71">
            <v>47635</v>
          </cell>
          <cell r="AG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R72">
            <v>120431.51999999999</v>
          </cell>
          <cell r="AD72">
            <v>6244</v>
          </cell>
          <cell r="AF72">
            <v>6244</v>
          </cell>
          <cell r="AG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R73">
            <v>311902.43000000005</v>
          </cell>
          <cell r="S73">
            <v>13772</v>
          </cell>
          <cell r="V73">
            <v>137350</v>
          </cell>
          <cell r="X73">
            <v>28542</v>
          </cell>
          <cell r="Y73">
            <v>6132</v>
          </cell>
          <cell r="AD73">
            <v>4037</v>
          </cell>
          <cell r="AF73">
            <v>189833</v>
          </cell>
          <cell r="AG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R74">
            <v>372806.96</v>
          </cell>
          <cell r="S74">
            <v>345</v>
          </cell>
          <cell r="V74">
            <v>105007</v>
          </cell>
          <cell r="W74">
            <v>13618</v>
          </cell>
          <cell r="X74">
            <v>980</v>
          </cell>
          <cell r="AF74">
            <v>119950</v>
          </cell>
          <cell r="AG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R75">
            <v>48478.520000000004</v>
          </cell>
          <cell r="W75">
            <v>11402</v>
          </cell>
          <cell r="AD75">
            <v>147</v>
          </cell>
          <cell r="AF75">
            <v>11549</v>
          </cell>
          <cell r="AG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R76">
            <v>308578.85</v>
          </cell>
          <cell r="T76">
            <v>208000</v>
          </cell>
          <cell r="U76">
            <v>2494</v>
          </cell>
          <cell r="W76">
            <v>15458</v>
          </cell>
          <cell r="AB76">
            <v>86216</v>
          </cell>
          <cell r="AC76">
            <v>1407</v>
          </cell>
          <cell r="AF76">
            <v>313575</v>
          </cell>
          <cell r="AG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R77">
            <v>303566.86000000004</v>
          </cell>
          <cell r="S77">
            <v>5035</v>
          </cell>
          <cell r="W77">
            <v>18038</v>
          </cell>
          <cell r="AD77">
            <v>2653</v>
          </cell>
          <cell r="AF77">
            <v>25726</v>
          </cell>
          <cell r="AG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R78">
            <v>135363.58000000002</v>
          </cell>
          <cell r="S78">
            <v>4695</v>
          </cell>
          <cell r="T78">
            <v>5299</v>
          </cell>
          <cell r="V78">
            <v>1325</v>
          </cell>
          <cell r="W78">
            <v>20835</v>
          </cell>
          <cell r="AC78">
            <v>153583</v>
          </cell>
          <cell r="AF78">
            <v>185737</v>
          </cell>
          <cell r="AG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R79">
            <v>229590.09</v>
          </cell>
          <cell r="S79">
            <v>28000</v>
          </cell>
          <cell r="V79">
            <v>13798</v>
          </cell>
          <cell r="W79">
            <v>20306</v>
          </cell>
          <cell r="X79">
            <v>27090</v>
          </cell>
          <cell r="Y79">
            <v>980</v>
          </cell>
          <cell r="AF79">
            <v>90174</v>
          </cell>
          <cell r="AG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R80">
            <v>185641.41999999998</v>
          </cell>
          <cell r="T80">
            <v>5552</v>
          </cell>
          <cell r="V80">
            <v>1381</v>
          </cell>
          <cell r="W80">
            <v>14923</v>
          </cell>
          <cell r="Y80">
            <v>4879</v>
          </cell>
          <cell r="AB80">
            <v>168132</v>
          </cell>
          <cell r="AF80">
            <v>194867</v>
          </cell>
          <cell r="AG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R81">
            <v>121830.70000000003</v>
          </cell>
          <cell r="T81">
            <v>2329</v>
          </cell>
          <cell r="AB81">
            <v>369</v>
          </cell>
          <cell r="AC81">
            <v>160394</v>
          </cell>
          <cell r="AF81">
            <v>163092</v>
          </cell>
          <cell r="AG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R82">
            <v>74859.25</v>
          </cell>
          <cell r="W82">
            <v>4288</v>
          </cell>
          <cell r="AB82">
            <v>70860</v>
          </cell>
          <cell r="AC82">
            <v>7001</v>
          </cell>
          <cell r="AF82">
            <v>82149</v>
          </cell>
          <cell r="AG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R83">
            <v>10776.669999999998</v>
          </cell>
          <cell r="AF83">
            <v>0</v>
          </cell>
          <cell r="AG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R84">
            <v>16593.730000000003</v>
          </cell>
          <cell r="AF84">
            <v>0</v>
          </cell>
          <cell r="AG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R85">
            <v>249902.79</v>
          </cell>
          <cell r="V85">
            <v>49720</v>
          </cell>
          <cell r="W85">
            <v>94446</v>
          </cell>
          <cell r="X85">
            <v>171575</v>
          </cell>
          <cell r="AB85">
            <v>52275</v>
          </cell>
          <cell r="AC85">
            <v>39228</v>
          </cell>
          <cell r="AD85">
            <v>3920</v>
          </cell>
          <cell r="AF85">
            <v>411164</v>
          </cell>
          <cell r="AG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R86">
            <v>137835.96000000002</v>
          </cell>
          <cell r="V86">
            <v>718</v>
          </cell>
          <cell r="W86">
            <v>74006</v>
          </cell>
          <cell r="AF86">
            <v>74724</v>
          </cell>
          <cell r="AG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R87">
            <v>179420.47999999998</v>
          </cell>
          <cell r="S87">
            <v>163358</v>
          </cell>
          <cell r="T87">
            <v>4183</v>
          </cell>
          <cell r="U87">
            <v>16968</v>
          </cell>
          <cell r="AB87">
            <v>3173</v>
          </cell>
          <cell r="AD87">
            <v>1611</v>
          </cell>
          <cell r="AF87">
            <v>189293</v>
          </cell>
          <cell r="AG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R88">
            <v>518194.05000000005</v>
          </cell>
          <cell r="S88">
            <v>345</v>
          </cell>
          <cell r="T88">
            <v>2907</v>
          </cell>
          <cell r="U88">
            <v>1771</v>
          </cell>
          <cell r="V88">
            <v>28479</v>
          </cell>
          <cell r="W88">
            <v>17761</v>
          </cell>
          <cell r="X88">
            <v>5354</v>
          </cell>
          <cell r="AA88">
            <v>371000</v>
          </cell>
          <cell r="AD88">
            <v>11407</v>
          </cell>
          <cell r="AF88">
            <v>439024</v>
          </cell>
          <cell r="AG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R89">
            <v>203769.69000000003</v>
          </cell>
          <cell r="X89">
            <v>396</v>
          </cell>
          <cell r="Z89">
            <v>980</v>
          </cell>
          <cell r="AB89">
            <v>185372</v>
          </cell>
          <cell r="AC89">
            <v>228631</v>
          </cell>
          <cell r="AD89">
            <v>2714</v>
          </cell>
          <cell r="AF89">
            <v>418093</v>
          </cell>
          <cell r="AG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R90">
            <v>22320.899999999998</v>
          </cell>
          <cell r="AD90">
            <v>2940</v>
          </cell>
          <cell r="AF90">
            <v>2940</v>
          </cell>
          <cell r="AG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R91">
            <v>606401.2899999999</v>
          </cell>
          <cell r="S91">
            <v>1595</v>
          </cell>
          <cell r="U91">
            <v>3622</v>
          </cell>
          <cell r="V91">
            <v>1571</v>
          </cell>
          <cell r="W91">
            <v>505962</v>
          </cell>
          <cell r="X91">
            <v>120000</v>
          </cell>
          <cell r="Y91">
            <v>6499</v>
          </cell>
          <cell r="AB91">
            <v>19464</v>
          </cell>
          <cell r="AC91">
            <v>39666</v>
          </cell>
          <cell r="AD91">
            <v>1527</v>
          </cell>
          <cell r="AF91">
            <v>699906</v>
          </cell>
          <cell r="AG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R92">
            <v>11243.269999999999</v>
          </cell>
          <cell r="AF92">
            <v>0</v>
          </cell>
          <cell r="AG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R93">
            <v>114.68</v>
          </cell>
          <cell r="AF93">
            <v>0</v>
          </cell>
          <cell r="AG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AF94">
            <v>0</v>
          </cell>
          <cell r="AG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AF95">
            <v>0</v>
          </cell>
          <cell r="AG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R96">
            <v>120098.68999999999</v>
          </cell>
          <cell r="W96">
            <v>4487</v>
          </cell>
          <cell r="AB96">
            <v>203198</v>
          </cell>
          <cell r="AC96">
            <v>39389</v>
          </cell>
          <cell r="AF96">
            <v>247074</v>
          </cell>
          <cell r="AG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R97">
            <v>98760.57</v>
          </cell>
          <cell r="AB97">
            <v>2904</v>
          </cell>
          <cell r="AC97">
            <v>6921</v>
          </cell>
          <cell r="AD97">
            <v>427</v>
          </cell>
          <cell r="AF97">
            <v>10252</v>
          </cell>
          <cell r="AG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R98">
            <v>13715.21</v>
          </cell>
          <cell r="AF98">
            <v>0</v>
          </cell>
          <cell r="AG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R99">
            <v>6419.22</v>
          </cell>
          <cell r="AF99">
            <v>0</v>
          </cell>
          <cell r="AG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R100">
            <v>10480.710000000001</v>
          </cell>
          <cell r="AF100">
            <v>0</v>
          </cell>
          <cell r="AG100">
            <v>10480.710000000001</v>
          </cell>
        </row>
        <row r="101">
          <cell r="B101" t="str">
            <v>ИТОГО:</v>
          </cell>
          <cell r="C101">
            <v>342478.5700000001</v>
          </cell>
          <cell r="D101">
            <v>19358252.76</v>
          </cell>
          <cell r="E101">
            <v>612905.21</v>
          </cell>
          <cell r="F101">
            <v>954218.66</v>
          </cell>
          <cell r="G101">
            <v>928996.1699999996</v>
          </cell>
          <cell r="H101">
            <v>865131.4099999999</v>
          </cell>
          <cell r="I101">
            <v>893744.9800000002</v>
          </cell>
          <cell r="J101">
            <v>979606.6800000002</v>
          </cell>
          <cell r="K101">
            <v>894754.1199999999</v>
          </cell>
          <cell r="L101">
            <v>950563.9399999997</v>
          </cell>
          <cell r="M101">
            <v>906452.3300000003</v>
          </cell>
          <cell r="N101">
            <v>873717.65</v>
          </cell>
          <cell r="O101">
            <v>943060.4</v>
          </cell>
          <cell r="P101">
            <v>957069.4900000001</v>
          </cell>
          <cell r="Q101">
            <v>208086.82000000004</v>
          </cell>
          <cell r="R101">
            <v>10838932.15</v>
          </cell>
          <cell r="S101">
            <v>477055</v>
          </cell>
          <cell r="T101">
            <v>291029</v>
          </cell>
          <cell r="U101">
            <v>169663.86</v>
          </cell>
          <cell r="V101">
            <v>915917.1</v>
          </cell>
          <cell r="W101">
            <v>1272869</v>
          </cell>
          <cell r="X101">
            <v>802053</v>
          </cell>
          <cell r="Y101">
            <v>121727</v>
          </cell>
          <cell r="Z101">
            <v>980</v>
          </cell>
          <cell r="AA101">
            <v>579390</v>
          </cell>
          <cell r="AB101">
            <v>2420551</v>
          </cell>
          <cell r="AC101">
            <v>1170785.1400000001</v>
          </cell>
          <cell r="AD101">
            <v>535619</v>
          </cell>
          <cell r="AE101">
            <v>0</v>
          </cell>
          <cell r="AF101">
            <v>8747387.1</v>
          </cell>
          <cell r="AG101">
            <v>21449797.810000006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16168</v>
          </cell>
          <cell r="AE33">
            <v>224132</v>
          </cell>
          <cell r="AF33">
            <v>101137.20000000007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13498</v>
          </cell>
          <cell r="AE35">
            <v>30795</v>
          </cell>
          <cell r="AF35">
            <v>339060.32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  <row r="102">
          <cell r="B102" t="str">
            <v>ИТОГО:</v>
          </cell>
          <cell r="C102">
            <v>342478.5700000001</v>
          </cell>
          <cell r="D102">
            <v>21595929.50000001</v>
          </cell>
          <cell r="E102">
            <v>852700.0299999999</v>
          </cell>
          <cell r="F102">
            <v>814757.3799999999</v>
          </cell>
          <cell r="G102">
            <v>858528.0199999999</v>
          </cell>
          <cell r="H102">
            <v>892270.3099999998</v>
          </cell>
          <cell r="I102">
            <v>901833.9700000002</v>
          </cell>
          <cell r="J102">
            <v>843619.3200000001</v>
          </cell>
          <cell r="K102">
            <v>842928.1100000003</v>
          </cell>
          <cell r="L102">
            <v>848996.61</v>
          </cell>
          <cell r="M102">
            <v>851867.0699999997</v>
          </cell>
          <cell r="N102">
            <v>854768.9499999997</v>
          </cell>
          <cell r="O102">
            <v>892843.8500000003</v>
          </cell>
          <cell r="P102">
            <v>1059285.14</v>
          </cell>
          <cell r="Q102">
            <v>0</v>
          </cell>
          <cell r="R102">
            <v>10514398.76</v>
          </cell>
          <cell r="S102">
            <v>1142697</v>
          </cell>
          <cell r="T102">
            <v>401454</v>
          </cell>
          <cell r="U102">
            <v>471277</v>
          </cell>
          <cell r="V102">
            <v>848323</v>
          </cell>
          <cell r="W102">
            <v>581082</v>
          </cell>
          <cell r="X102">
            <v>249238</v>
          </cell>
          <cell r="Y102">
            <v>383016.42</v>
          </cell>
          <cell r="Z102">
            <v>663946</v>
          </cell>
          <cell r="AA102">
            <v>478586</v>
          </cell>
          <cell r="AB102">
            <v>1933406</v>
          </cell>
          <cell r="AC102">
            <v>945501</v>
          </cell>
          <cell r="AD102">
            <v>1990398</v>
          </cell>
          <cell r="AE102">
            <v>10088924.42</v>
          </cell>
          <cell r="AF102">
            <v>22021403.839999996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4" sqref="A4:E4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1630</v>
      </c>
      <c r="B1" s="24"/>
      <c r="C1" s="24"/>
      <c r="D1" s="24"/>
      <c r="E1" s="24"/>
    </row>
    <row r="2" spans="1:5" ht="24.75" customHeight="1">
      <c r="A2" s="26" t="s">
        <v>20</v>
      </c>
      <c r="B2" s="26"/>
      <c r="C2" s="26"/>
      <c r="D2" s="26"/>
      <c r="E2" s="26"/>
    </row>
    <row r="3" spans="1:5" ht="41.25" customHeight="1">
      <c r="A3" s="27" t="s">
        <v>32</v>
      </c>
      <c r="B3" s="28"/>
      <c r="C3" s="28"/>
      <c r="D3" s="28"/>
      <c r="E3" s="28"/>
    </row>
    <row r="4" spans="1:5" ht="18.75" customHeight="1">
      <c r="A4" s="29" t="s">
        <v>23</v>
      </c>
      <c r="B4" s="30"/>
      <c r="C4" s="30"/>
      <c r="D4" s="30"/>
      <c r="E4" s="30"/>
    </row>
    <row r="5" spans="1:5" ht="30.75" customHeight="1">
      <c r="A5" s="25" t="str">
        <f>VLOOKUP(A1,'[1]ТР 2017'!$A$1:$AH$99,2,0)</f>
        <v>ПРОЕЗД Магистральный д.5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VLOOKUP(A1,'[2]ТР 2018'!$A$1:$AH$101,3,0)</f>
        <v>3857.7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10685.829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31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22</v>
      </c>
      <c r="B11" s="20"/>
      <c r="C11" s="20"/>
      <c r="D11" s="20"/>
      <c r="E11" s="6">
        <f>VLOOKUP(A1,'[3]2019'!$A$1:$AH$101,4,0)</f>
        <v>-42044.619999999995</v>
      </c>
    </row>
    <row r="12" spans="1:5" ht="15.75">
      <c r="A12" s="3">
        <v>1</v>
      </c>
      <c r="B12" s="12" t="s">
        <v>4</v>
      </c>
      <c r="C12" s="8">
        <f>VLOOKUP(A1,'[3]2019'!$A$1:$AH$101,5,0)</f>
        <v>9887.88</v>
      </c>
      <c r="D12" s="8">
        <f>VLOOKUP(A1,'[3]2019'!$A$1:$AH$101,19,0)</f>
        <v>0</v>
      </c>
      <c r="E12" s="10"/>
    </row>
    <row r="13" spans="1:5" ht="47.25" customHeight="1">
      <c r="A13" s="3">
        <v>2</v>
      </c>
      <c r="B13" s="12" t="s">
        <v>5</v>
      </c>
      <c r="C13" s="8">
        <f>VLOOKUP(A1,'[3]2019'!$A$1:$AH$101,6,0)</f>
        <v>7614.91</v>
      </c>
      <c r="D13" s="8">
        <f>VLOOKUP(A1,'[3]2019'!$A$1:$AH$101,20,0)</f>
        <v>3432</v>
      </c>
      <c r="E13" s="10" t="s">
        <v>25</v>
      </c>
    </row>
    <row r="14" spans="1:5" ht="62.25" customHeight="1">
      <c r="A14" s="3">
        <v>3</v>
      </c>
      <c r="B14" s="12" t="s">
        <v>6</v>
      </c>
      <c r="C14" s="8">
        <f>VLOOKUP(A1,'[3]2019'!$A$1:$AH$101,7,0)</f>
        <v>11600.72</v>
      </c>
      <c r="D14" s="8">
        <f>VLOOKUP(A1,'[3]2019'!$A$1:$AH$101,21,0)</f>
        <v>9273</v>
      </c>
      <c r="E14" s="10" t="s">
        <v>26</v>
      </c>
    </row>
    <row r="15" spans="1:5" ht="15.75">
      <c r="A15" s="3">
        <v>4</v>
      </c>
      <c r="B15" s="4" t="s">
        <v>7</v>
      </c>
      <c r="C15" s="8">
        <f>VLOOKUP(A1,'[3]2019'!$A$1:$AH$101,8,0)</f>
        <v>10070.48</v>
      </c>
      <c r="D15" s="8">
        <f>VLOOKUP(A1,'[3]2019'!$A$1:$AH$101,22,0)</f>
        <v>0</v>
      </c>
      <c r="E15" s="10"/>
    </row>
    <row r="16" spans="1:5" ht="15.75">
      <c r="A16" s="3">
        <v>5</v>
      </c>
      <c r="B16" s="12" t="s">
        <v>8</v>
      </c>
      <c r="C16" s="8">
        <f>VLOOKUP(A1,'[3]2019'!$A$1:$AH$101,9,0)</f>
        <v>11943.67</v>
      </c>
      <c r="D16" s="8">
        <f>VLOOKUP(A1,'[3]2019'!$A$1:$AH$101,23,0)</f>
        <v>0</v>
      </c>
      <c r="E16" s="10"/>
    </row>
    <row r="17" spans="1:5" ht="47.25">
      <c r="A17" s="3">
        <v>6</v>
      </c>
      <c r="B17" s="12" t="s">
        <v>9</v>
      </c>
      <c r="C17" s="8">
        <f>VLOOKUP(A1,'[3]2019'!$A$1:$AH$101,10,0)</f>
        <v>10733.79</v>
      </c>
      <c r="D17" s="8">
        <f>VLOOKUP(A1,'[3]2019'!$A$1:$AH$101,24,0)</f>
        <v>8652</v>
      </c>
      <c r="E17" s="10" t="s">
        <v>27</v>
      </c>
    </row>
    <row r="18" spans="1:5" ht="15.75">
      <c r="A18" s="3">
        <v>7</v>
      </c>
      <c r="B18" s="4" t="s">
        <v>10</v>
      </c>
      <c r="C18" s="8">
        <f>VLOOKUP(A1,'[3]2019'!$A$1:$AH$101,11,0)</f>
        <v>10770.36</v>
      </c>
      <c r="D18" s="8">
        <f>VLOOKUP(A1,'[3]2019'!$A$1:$AH$101,25,0)</f>
        <v>0</v>
      </c>
      <c r="E18" s="10"/>
    </row>
    <row r="19" spans="1:5" ht="15.75">
      <c r="A19" s="3">
        <v>8</v>
      </c>
      <c r="B19" s="4" t="s">
        <v>11</v>
      </c>
      <c r="C19" s="8">
        <f>VLOOKUP(A1,'[3]2019'!$A$1:$AH$101,12,0)</f>
        <v>10479.470000000001</v>
      </c>
      <c r="D19" s="8">
        <f>VLOOKUP(A1,'[3]2019'!$A$1:$AH$102,26,0)</f>
        <v>0</v>
      </c>
      <c r="E19" s="10"/>
    </row>
    <row r="20" spans="1:5" ht="15.75">
      <c r="A20" s="3">
        <v>9</v>
      </c>
      <c r="B20" s="4" t="s">
        <v>12</v>
      </c>
      <c r="C20" s="8">
        <f>VLOOKUP(A1,'[3]2019'!$A$1:$AH$101,13,0)</f>
        <v>10393.13</v>
      </c>
      <c r="D20" s="8">
        <f>VLOOKUP(A1,'[3]2019'!$A$1:$AH$101,27,0)</f>
        <v>0</v>
      </c>
      <c r="E20" s="10"/>
    </row>
    <row r="21" spans="1:5" ht="31.5">
      <c r="A21" s="3">
        <v>10</v>
      </c>
      <c r="B21" s="12" t="s">
        <v>13</v>
      </c>
      <c r="C21" s="8">
        <f>VLOOKUP(A1,'[3]2019'!$A$1:$AH$101,14,0)</f>
        <v>10031.03</v>
      </c>
      <c r="D21" s="8">
        <f>VLOOKUP(A1,'[3]2019'!$A$1:$AH$101,28,0)</f>
        <v>2778</v>
      </c>
      <c r="E21" s="10" t="s">
        <v>28</v>
      </c>
    </row>
    <row r="22" spans="1:5" ht="31.5">
      <c r="A22" s="3">
        <v>11</v>
      </c>
      <c r="B22" s="12" t="s">
        <v>14</v>
      </c>
      <c r="C22" s="8">
        <f>VLOOKUP(A1,'[3]2019'!$A$1:$AH$101,15,0)</f>
        <v>8810.14</v>
      </c>
      <c r="D22" s="8">
        <f>VLOOKUP(A1,'[3]2019'!$A$1:$AH$101,29,0)</f>
        <v>107700</v>
      </c>
      <c r="E22" s="10" t="s">
        <v>30</v>
      </c>
    </row>
    <row r="23" spans="1:5" ht="47.25" customHeight="1">
      <c r="A23" s="3">
        <v>12</v>
      </c>
      <c r="B23" s="12" t="s">
        <v>15</v>
      </c>
      <c r="C23" s="8">
        <f>VLOOKUP(A1,'[3]2019'!$A$1:$AH$101,16,0)</f>
        <v>14042.9</v>
      </c>
      <c r="D23" s="8">
        <f>VLOOKUP(A1,'[3]2019'!$A$1:$AH$101,30,0)</f>
        <v>33575</v>
      </c>
      <c r="E23" s="10" t="s">
        <v>29</v>
      </c>
    </row>
    <row r="24" spans="1:5" ht="15.75">
      <c r="A24" s="22" t="s">
        <v>16</v>
      </c>
      <c r="B24" s="23"/>
      <c r="C24" s="9">
        <f>SUM(C12:C23)</f>
        <v>126378.48</v>
      </c>
      <c r="D24" s="9">
        <f>SUM(D12:D23)</f>
        <v>165410</v>
      </c>
      <c r="E24" s="11"/>
    </row>
    <row r="25" spans="1:5" ht="15.75">
      <c r="A25" s="19" t="s">
        <v>24</v>
      </c>
      <c r="B25" s="20"/>
      <c r="C25" s="20"/>
      <c r="D25" s="20"/>
      <c r="E25" s="17">
        <f>E11+C24-D24</f>
        <v>-81076.14</v>
      </c>
    </row>
    <row r="29" spans="1:5" ht="18.75">
      <c r="A29" s="18" t="s">
        <v>21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2020-03-19T06:18:58Z</dcterms:modified>
  <cp:category/>
  <cp:version/>
  <cp:contentType/>
  <cp:contentStatus/>
</cp:coreProperties>
</file>